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ktivitäten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'Zusammenfassung'!$A$16:$F$20</definedName>
    <definedName name="_xlnm._FilterDatabase" localSheetId="1" hidden="1">'Aktivitäten'!$A$7:$T$107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0 &quot;min&quot;"/>
    <numFmt numFmtId="165" formatCode="0.0%"/>
    <numFmt numFmtId="166" formatCode="DD.MM.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203236"/>
      <sz val="10"/>
    </font>
    <font>
      <name val="Aptos"/>
      <color rgb="00203236"/>
      <sz val="10"/>
    </font>
    <font>
      <name val="Aptos"/>
      <b val="1"/>
      <color rgb="00FFFFFF"/>
      <sz val="10"/>
    </font>
    <font>
      <name val="Aptos"/>
      <color rgb="00203236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B8441C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left" vertical="top" wrapText="1"/>
    </xf>
    <xf numFmtId="2" fontId="3" fillId="6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Interne Rüstzeit je Anlage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'Zusammenfassung'!B16</f>
            </strRef>
          </tx>
          <spPr>
            <a:solidFill xmlns:a="http://schemas.openxmlformats.org/drawingml/2006/main">
              <a:srgbClr val="112A32"/>
            </a:solidFill>
            <a:ln xmlns:a="http://schemas.openxmlformats.org/drawingml/2006/main">
              <a:solidFill>
                <a:srgbClr val="112A32"/>
              </a:solidFill>
              <a:prstDash val="solid"/>
            </a:ln>
          </spPr>
          <cat>
            <numRef>
              <f>'Zusammenfassung'!$A$17:$A$20</f>
            </numRef>
          </cat>
          <val>
            <numRef>
              <f>'Zusammenfassung'!$B$17:$B$20</f>
            </numRef>
          </val>
        </ser>
        <ser>
          <idx val="1"/>
          <order val="1"/>
          <tx>
            <strRef>
              <f>'Zusammenfassung'!C16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'Zusammenfassung'!$A$17:$A$20</f>
            </numRef>
          </cat>
          <val>
            <numRef>
              <f>'Zusammenfassung'!$C$17:$C$20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Anlage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Minuten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18" customWidth="1" min="4" max="4"/>
    <col width="19" customWidth="1" min="5" max="5"/>
    <col width="18" customWidth="1" min="6" max="6"/>
    <col width="21" customWidth="1" min="7" max="7"/>
    <col width="18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28" customHeight="1">
      <c r="A1" s="1" t="inlineStr">
        <is>
          <t>Rüstzeitanalyse SMED – fiktives Werk Morgenhain</t>
        </is>
      </c>
    </row>
    <row r="2" ht="42" customHeight="1">
      <c r="A2" s="2" t="inlineStr">
        <is>
          <t>Zweck und Nutzer</t>
        </is>
      </c>
      <c r="B2" s="3" t="inlineStr">
        <is>
          <t>Produktionsplanung, Rüstteam-Leitung und KVP bewerten die manuell erfassten Rüstaktivitäten des eindeutig fiktiven Werks Morgenhain.</t>
        </is>
      </c>
    </row>
    <row r="3" ht="42" customHeight="1">
      <c r="A3" s="2" t="inlineStr">
        <is>
          <t>Datenquelle</t>
        </is>
      </c>
      <c r="B3" s="3" t="inlineStr">
        <is>
          <t>Formeln aus dem Blatt Aktivitäten sowie die veränderbaren Schwellenwerte im Blatt Anleitung; keine automatische Anlagen-, ERP- oder MES-Übernahme.</t>
        </is>
      </c>
    </row>
    <row r="4" ht="42" customHeight="1">
      <c r="A4" s="2" t="inlineStr">
        <is>
          <t>Zeitpunkt</t>
        </is>
      </c>
      <c r="B4" s="3" t="inlineStr">
        <is>
          <t>Nach einer abgeschlossenen manuellen Zeitaufnahme und vor der Auswahl oder Umsetzung einer SMED-Maßnahme.</t>
        </is>
      </c>
    </row>
    <row r="5" ht="42" customHeight="1">
      <c r="A5" s="2" t="inlineStr">
        <is>
          <t>Sichtbares Ergebnis und Entscheidung</t>
        </is>
      </c>
      <c r="B5" s="3" t="inlineStr">
        <is>
          <t>Ist- und Soll-Stillstandszeit, Verlagerung, Potenzial und Priorität unterstützen die Entscheidung, welche Anlage beziehungsweise Maßnahmengruppe zuerst geprüft wird.</t>
        </is>
      </c>
    </row>
    <row r="6"/>
    <row r="7" ht="22" customHeight="1">
      <c r="A7" s="4" t="inlineStr">
        <is>
          <t>Kennzahlen über alle erfassten Aktivitäten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2" t="inlineStr">
        <is>
          <t>Erfasste Aktivitäten</t>
        </is>
      </c>
      <c r="B8" s="5">
        <f>COUNTIF('Aktivitäten'!$A$8:$A$107,"&lt;&gt;")</f>
        <v/>
      </c>
      <c r="C8" s="2" t="inlineStr">
        <is>
          <t>Rüstvorgänge</t>
        </is>
      </c>
      <c r="D8" s="5">
        <f>IFERROR(SUMPRODUCT(('Aktivitäten'!$B$8:$B$107&lt;&gt;"")/COUNTIF('Aktivitäten'!$B$8:$B$107,'Aktivitäten'!$B$8:$B$107&amp;"")),0)</f>
        <v/>
      </c>
      <c r="E8" s="2" t="inlineStr">
        <is>
          <t>Ist intern</t>
        </is>
      </c>
      <c r="F8" s="6">
        <f>SUM('Aktivitäten'!$N$8:$N$107)</f>
        <v/>
      </c>
      <c r="G8" s="2" t="inlineStr">
        <is>
          <t>Soll intern</t>
        </is>
      </c>
      <c r="H8" s="6">
        <f>SUM('Aktivitäten'!$O$8:$O$107)</f>
        <v/>
      </c>
    </row>
    <row r="9">
      <c r="A9" s="2" t="inlineStr">
        <is>
          <t>Potenzial</t>
        </is>
      </c>
      <c r="B9" s="6">
        <f>IFERROR(F8-H8,"")</f>
        <v/>
      </c>
      <c r="C9" s="2" t="inlineStr">
        <is>
          <t>Verbesserung</t>
        </is>
      </c>
      <c r="D9" s="7">
        <f>IF(OR(F8="",F8=0),"",IFERROR(B9/F8,""))</f>
        <v/>
      </c>
      <c r="E9" s="2" t="inlineStr">
        <is>
          <t>Nach extern verlagert</t>
        </is>
      </c>
      <c r="F9" s="6">
        <f>SUM('Aktivitäten'!$Q$8:$Q$107)</f>
        <v/>
      </c>
      <c r="G9" s="2" t="inlineStr">
        <is>
          <t>Datenhinweise</t>
        </is>
      </c>
      <c r="H9" s="5">
        <f>COUNTIFS('Aktivitäten'!$A$8:$A$107,"&lt;&gt;",'Aktivitäten'!$T$8:$T$107,"&lt;&gt;OK")</f>
        <v/>
      </c>
    </row>
    <row r="10"/>
    <row r="11" ht="22" customHeight="1">
      <c r="A11" s="4" t="inlineStr">
        <is>
          <t>Entscheidungshinweis</t>
        </is>
      </c>
      <c r="B11" s="4" t="n"/>
      <c r="C11" s="4" t="n"/>
      <c r="D11" s="4" t="n"/>
      <c r="E11" s="4" t="n"/>
      <c r="F11" s="4" t="n"/>
      <c r="G11" s="4" t="n"/>
      <c r="H11" s="4" t="n"/>
    </row>
    <row r="12" ht="42" customHeight="1">
      <c r="A12" s="2" t="inlineStr">
        <is>
          <t>Gesamtbewertung</t>
        </is>
      </c>
      <c r="B12" s="8">
        <f>IF(B9="","Keine auswertbaren Daten",IF(AND(B9&gt;=Anleitung!$B$9,D9&gt;=Anleitung!$B$10),"SMED-Maßnahmen priorisieren","Potenzial prüfen, Schwellen noch nicht erreicht"))</f>
        <v/>
      </c>
    </row>
    <row r="13" ht="48" customHeight="1">
      <c r="A13" s="2" t="inlineStr">
        <is>
          <t>Manuelle Kontrolle</t>
        </is>
      </c>
      <c r="B13" s="3" t="inlineStr">
        <is>
          <t>Vor einer Entscheidung Duplikate, Pflichtangaben, Zeitmessung, Ist-/Soll-Art und die fachliche Umsetzbarkeit jeder Verlagerung prüfen.</t>
        </is>
      </c>
    </row>
    <row r="14"/>
    <row r="15" ht="22" customHeight="1">
      <c r="A15" s="4" t="inlineStr">
        <is>
          <t>Auswertung nach Anlage</t>
        </is>
      </c>
      <c r="B15" s="4" t="n"/>
      <c r="C15" s="4" t="n"/>
      <c r="D15" s="4" t="n"/>
      <c r="E15" s="4" t="n"/>
      <c r="F15" s="4" t="n"/>
    </row>
    <row r="16" ht="34" customHeight="1">
      <c r="A16" s="9" t="inlineStr">
        <is>
          <t>Anlage</t>
        </is>
      </c>
      <c r="B16" s="9" t="inlineStr">
        <is>
          <t>Ist intern (min)</t>
        </is>
      </c>
      <c r="C16" s="9" t="inlineStr">
        <is>
          <t>Soll intern (min)</t>
        </is>
      </c>
      <c r="D16" s="9" t="inlineStr">
        <is>
          <t>Potenzial (min)</t>
        </is>
      </c>
      <c r="E16" s="9" t="inlineStr">
        <is>
          <t>Verbesserung</t>
        </is>
      </c>
      <c r="F16" s="9" t="inlineStr">
        <is>
          <t>Einstufung</t>
        </is>
      </c>
    </row>
    <row r="17">
      <c r="A17" s="10" t="inlineStr">
        <is>
          <t>Abfülllinie F-17</t>
        </is>
      </c>
      <c r="B17" s="11">
        <f>IF(COUNTIF('Aktivitäten'!$D$8:$D$107,$A17)=0,"",IFERROR(SUMIF('Aktivitäten'!$D$8:$D$107,$A17,'Aktivitäten'!$N$8:$N$107),0))</f>
        <v/>
      </c>
      <c r="C17" s="11">
        <f>IF(COUNTIF('Aktivitäten'!$D$8:$D$107,$A17)=0,"",IFERROR(SUMIF('Aktivitäten'!$D$8:$D$107,$A17,'Aktivitäten'!$O$8:$O$107),0))</f>
        <v/>
      </c>
      <c r="D17" s="11">
        <f>IF(OR(B17="",C17=""),"",IFERROR(B17-C17,""))</f>
        <v/>
      </c>
      <c r="E17" s="12">
        <f>IF(OR(B17="",B17=0),"",IFERROR(D17/B17,""))</f>
        <v/>
      </c>
      <c r="F17" s="10">
        <f>IF(B17="","Keine Daten",IF(AND(D17&gt;=Anleitung!$B$9,E17&gt;=Anleitung!$B$10),"Priorität","Beobachten"))</f>
        <v/>
      </c>
    </row>
    <row r="18">
      <c r="A18" s="3" t="inlineStr">
        <is>
          <t>Verpackungszelle V-04</t>
        </is>
      </c>
      <c r="B18" s="13">
        <f>IF(COUNTIF('Aktivitäten'!$D$8:$D$107,$A18)=0,"",IFERROR(SUMIF('Aktivitäten'!$D$8:$D$107,$A18,'Aktivitäten'!$N$8:$N$107),0))</f>
        <v/>
      </c>
      <c r="C18" s="13">
        <f>IF(COUNTIF('Aktivitäten'!$D$8:$D$107,$A18)=0,"",IFERROR(SUMIF('Aktivitäten'!$D$8:$D$107,$A18,'Aktivitäten'!$O$8:$O$107),0))</f>
        <v/>
      </c>
      <c r="D18" s="13">
        <f>IF(OR(B18="",C18=""),"",IFERROR(B18-C18,""))</f>
        <v/>
      </c>
      <c r="E18" s="14">
        <f>IF(OR(B18="",B18=0),"",IFERROR(D18/B18,""))</f>
        <v/>
      </c>
      <c r="F18" s="3">
        <f>IF(B18="","Keine Daten",IF(AND(D18&gt;=Anleitung!$B$9,E18&gt;=Anleitung!$B$10),"Priorität","Beobachten"))</f>
        <v/>
      </c>
    </row>
    <row r="19">
      <c r="A19" s="10" t="inlineStr">
        <is>
          <t>Presse P-22</t>
        </is>
      </c>
      <c r="B19" s="11">
        <f>IF(COUNTIF('Aktivitäten'!$D$8:$D$107,$A19)=0,"",IFERROR(SUMIF('Aktivitäten'!$D$8:$D$107,$A19,'Aktivitäten'!$N$8:$N$107),0))</f>
        <v/>
      </c>
      <c r="C19" s="11">
        <f>IF(COUNTIF('Aktivitäten'!$D$8:$D$107,$A19)=0,"",IFERROR(SUMIF('Aktivitäten'!$D$8:$D$107,$A19,'Aktivitäten'!$O$8:$O$107),0))</f>
        <v/>
      </c>
      <c r="D19" s="11">
        <f>IF(OR(B19="",C19=""),"",IFERROR(B19-C19,""))</f>
        <v/>
      </c>
      <c r="E19" s="12">
        <f>IF(OR(B19="",B19=0),"",IFERROR(D19/B19,""))</f>
        <v/>
      </c>
      <c r="F19" s="10">
        <f>IF(B19="","Keine Daten",IF(AND(D19&gt;=Anleitung!$B$9,E19&gt;=Anleitung!$B$10),"Priorität","Beobachten"))</f>
        <v/>
      </c>
    </row>
    <row r="20">
      <c r="A20" s="3" t="inlineStr">
        <is>
          <t>Mischstation M-08</t>
        </is>
      </c>
      <c r="B20" s="13">
        <f>IF(COUNTIF('Aktivitäten'!$D$8:$D$107,$A20)=0,"",IFERROR(SUMIF('Aktivitäten'!$D$8:$D$107,$A20,'Aktivitäten'!$N$8:$N$107),0))</f>
        <v/>
      </c>
      <c r="C20" s="13">
        <f>IF(COUNTIF('Aktivitäten'!$D$8:$D$107,$A20)=0,"",IFERROR(SUMIF('Aktivitäten'!$D$8:$D$107,$A20,'Aktivitäten'!$O$8:$O$107),0))</f>
        <v/>
      </c>
      <c r="D20" s="13">
        <f>IF(OR(B20="",C20=""),"",IFERROR(B20-C20,""))</f>
        <v/>
      </c>
      <c r="E20" s="14">
        <f>IF(OR(B20="",B20=0),"",IFERROR(D20/B20,""))</f>
        <v/>
      </c>
      <c r="F20" s="3">
        <f>IF(B20="","Keine Daten",IF(AND(D20&gt;=Anleitung!$B$9,E20&gt;=Anleitung!$B$10),"Priorität","Beobachten"))</f>
        <v/>
      </c>
    </row>
  </sheetData>
  <autoFilter ref="A16:F20"/>
  <mergeCells count="1">
    <mergeCell ref="A1:L1"/>
  </mergeCells>
  <conditionalFormatting sqref="F17:F20">
    <cfRule type="expression" priority="1" dxfId="0">
      <formula>$F17="Priorität"</formula>
    </cfRule>
  </conditionalFormatting>
  <conditionalFormatting sqref="B12">
    <cfRule type="expression" priority="2" dxfId="0">
      <formula>LEFT($B12,4)="SMED"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3" customWidth="1" min="3" max="3"/>
    <col width="24" customWidth="1" min="4" max="4"/>
    <col width="18" customWidth="1" min="5" max="5"/>
    <col width="18" customWidth="1" min="6" max="6"/>
    <col width="39" customWidth="1" min="7" max="7"/>
    <col width="12" customWidth="1" min="8" max="8"/>
    <col width="14" customWidth="1" min="9" max="9"/>
    <col width="12" customWidth="1" min="10" max="10"/>
    <col width="15" customWidth="1" min="11" max="11"/>
    <col width="25" customWidth="1" min="12" max="12"/>
    <col width="15" customWidth="1" min="13" max="13"/>
    <col width="16" customWidth="1" min="14" max="14"/>
    <col width="16" customWidth="1" min="15" max="15"/>
    <col width="15" customWidth="1" min="16" max="16"/>
    <col width="19" customWidth="1" min="17" max="17"/>
    <col width="14" customWidth="1" min="18" max="18"/>
    <col width="38" customWidth="1" min="19" max="19"/>
    <col width="25" customWidth="1" min="20" max="20"/>
  </cols>
  <sheetData>
    <row r="1" ht="28" customHeight="1">
      <c r="A1" s="1" t="inlineStr">
        <is>
          <t>Aktivitäten – manuelle SMED-Zeitaufnahme</t>
        </is>
      </c>
    </row>
    <row r="2" ht="42" customHeight="1">
      <c r="A2" s="2" t="inlineStr">
        <is>
          <t>Zweck</t>
        </is>
      </c>
      <c r="B2" s="3" t="inlineStr">
        <is>
          <t>Aktivitäten je fiktivem Rüstvorgang erfassen, als intern oder extern trennen und mit einem Soll-Zustand vergleichen.</t>
        </is>
      </c>
    </row>
    <row r="3" ht="42" customHeight="1">
      <c r="A3" s="2" t="inlineStr">
        <is>
          <t>Datenquelle</t>
        </is>
      </c>
      <c r="B3" s="3" t="inlineStr">
        <is>
          <t>Manuelle Beobachtung und Zeitmessung vor Ort; keine automatische Anlagen-, ERP- oder MES-Übernahme.</t>
        </is>
      </c>
    </row>
    <row r="4" ht="42" customHeight="1">
      <c r="A4" s="2" t="inlineStr">
        <is>
          <t>Sichtbares Ergebnis</t>
        </is>
      </c>
      <c r="B4" s="3" t="inlineStr">
        <is>
          <t>Berechnete interne Ist-/Soll-Stillstandszeit, Potenzial, Verlagerung, Verbesserung und ein Prüfhilfe-Text je Aktivität.</t>
        </is>
      </c>
    </row>
    <row r="5" ht="44" customHeight="1">
      <c r="A5" s="2" t="inlineStr">
        <is>
          <t>Hinweis</t>
        </is>
      </c>
      <c r="B5" s="15" t="inlineStr">
        <is>
          <t>Gelb = veränderbare Eingabe. Die Listen und Plausibilitätsgrenzen erzeugen Warnungen; fachlich begründete Abweichungen bleiben nach Bestätigung möglich.</t>
        </is>
      </c>
    </row>
    <row r="6" ht="22" customHeight="1">
      <c r="A6" s="4" t="inlineStr">
        <is>
          <t>100 vorbereitete Eingabezeilen: Zeilen 8 bis 107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</row>
    <row r="7" ht="34" customHeight="1">
      <c r="A7" s="9" t="inlineStr">
        <is>
          <t>Datensatz-ID</t>
        </is>
      </c>
      <c r="B7" s="9" t="inlineStr">
        <is>
          <t>Rüstvorgang-ID</t>
        </is>
      </c>
      <c r="C7" s="9" t="inlineStr">
        <is>
          <t>Datum</t>
        </is>
      </c>
      <c r="D7" s="9" t="inlineStr">
        <is>
          <t>Anlage</t>
        </is>
      </c>
      <c r="E7" s="9" t="inlineStr">
        <is>
          <t>Format von</t>
        </is>
      </c>
      <c r="F7" s="9" t="inlineStr">
        <is>
          <t>Format nach</t>
        </is>
      </c>
      <c r="G7" s="9" t="inlineStr">
        <is>
          <t>Aktivität</t>
        </is>
      </c>
      <c r="H7" s="9" t="inlineStr">
        <is>
          <t>Ist-Art</t>
        </is>
      </c>
      <c r="I7" s="9" t="inlineStr">
        <is>
          <t>Ist-Dauer (min)</t>
        </is>
      </c>
      <c r="J7" s="9" t="inlineStr">
        <is>
          <t>Soll-Art</t>
        </is>
      </c>
      <c r="K7" s="9" t="inlineStr">
        <is>
          <t>Soll-Dauer (min)</t>
        </is>
      </c>
      <c r="L7" s="9" t="inlineStr">
        <is>
          <t>Verantwortungsrolle</t>
        </is>
      </c>
      <c r="M7" s="9" t="inlineStr">
        <is>
          <t>Status</t>
        </is>
      </c>
      <c r="N7" s="9" t="inlineStr">
        <is>
          <t>Ist intern (min)</t>
        </is>
      </c>
      <c r="O7" s="9" t="inlineStr">
        <is>
          <t>Soll intern (min)</t>
        </is>
      </c>
      <c r="P7" s="9" t="inlineStr">
        <is>
          <t>Potenzial (min)</t>
        </is>
      </c>
      <c r="Q7" s="9" t="inlineStr">
        <is>
          <t>Verlagert extern (min)</t>
        </is>
      </c>
      <c r="R7" s="9" t="inlineStr">
        <is>
          <t>Verbesserung</t>
        </is>
      </c>
      <c r="S7" s="9" t="inlineStr">
        <is>
          <t>Bemerkung</t>
        </is>
      </c>
      <c r="T7" s="9" t="inlineStr">
        <is>
          <t>Prüfhilfe</t>
        </is>
      </c>
    </row>
    <row r="8" ht="34" customHeight="1">
      <c r="A8" s="15" t="inlineStr">
        <is>
          <t>SMED-001</t>
        </is>
      </c>
      <c r="B8" s="15" t="inlineStr">
        <is>
          <t>RV-2609-01</t>
        </is>
      </c>
      <c r="C8" s="24" t="n">
        <v>46246</v>
      </c>
      <c r="D8" s="15" t="inlineStr">
        <is>
          <t>Abfülllinie F-17</t>
        </is>
      </c>
      <c r="E8" s="15" t="inlineStr">
        <is>
          <t>Flasche 0,50 l</t>
        </is>
      </c>
      <c r="F8" s="15" t="inlineStr">
        <is>
          <t>Flasche 0,75 l</t>
        </is>
      </c>
      <c r="G8" s="15" t="inlineStr">
        <is>
          <t>Produktion stoppen und Übergabe sichern</t>
        </is>
      </c>
      <c r="H8" s="15" t="inlineStr">
        <is>
          <t>Intern</t>
        </is>
      </c>
      <c r="I8" s="17" t="n">
        <v>6</v>
      </c>
      <c r="J8" s="15" t="inlineStr">
        <is>
          <t>Intern</t>
        </is>
      </c>
      <c r="K8" s="17" t="n">
        <v>4</v>
      </c>
      <c r="L8" s="15" t="inlineStr">
        <is>
          <t>Produktion</t>
        </is>
      </c>
      <c r="M8" s="15" t="inlineStr">
        <is>
          <t>Geplant</t>
        </is>
      </c>
      <c r="N8" s="18">
        <f>IF(COUNTA($A8:$M8,$S8)=0,"",IF(OR($H8="",$I8=""),"",IF($H8="Intern",$I8,0)))</f>
        <v/>
      </c>
      <c r="O8" s="18">
        <f>IF(COUNTA($A8:$M8,$S8)=0,"",IF(OR($J8="",$K8=""),"",IF($J8="Intern",$K8,0)))</f>
        <v/>
      </c>
      <c r="P8" s="18">
        <f>IF(COUNTA($A8:$M8,$S8)=0,"",IF(OR($N8="",$O8=""),"",IFERROR($N8-$O8,"")))</f>
        <v/>
      </c>
      <c r="Q8" s="18">
        <f>IF(COUNTA($A8:$M8,$S8)=0,"",IF(OR($H8="",$I8="",$J8=""),"",IF(AND($H8="Intern",$J8="Extern"),$I8,0)))</f>
        <v/>
      </c>
      <c r="R8" s="12">
        <f>IF(COUNTA($A8:$M8,$S8)=0,"",IF(OR($N8="",$N8=0),"",IFERROR($P8/$N8,"")))</f>
        <v/>
      </c>
      <c r="S8" s="15" t="inlineStr">
        <is>
          <t>Ablauf und Übergabepunkt standardisieren.</t>
        </is>
      </c>
      <c r="T8" s="10">
        <f>IF(COUNTA($A8:$M8,$S8)=0,"",IF(OR($A8="",$B8="",$C8="",$D8="",$E8="",$F8="",$G8="",$H8="",$I8="",$J8="",$K8="",$L8="",$M8=""),"Pflichtangabe fehlt",IF($K8&gt;$I8,"Zieldauer höher",IF(AND($H8="Extern",$J8="Intern"),"Rückverlagerung prüfen","OK"))))</f>
        <v/>
      </c>
    </row>
    <row r="9" ht="34" customHeight="1">
      <c r="A9" s="15" t="inlineStr">
        <is>
          <t>SMED-002</t>
        </is>
      </c>
      <c r="B9" s="15" t="inlineStr">
        <is>
          <t>RV-2609-01</t>
        </is>
      </c>
      <c r="C9" s="24" t="n">
        <v>46246</v>
      </c>
      <c r="D9" s="15" t="inlineStr">
        <is>
          <t>Abfülllinie F-17</t>
        </is>
      </c>
      <c r="E9" s="15" t="inlineStr">
        <is>
          <t>Flasche 0,50 l</t>
        </is>
      </c>
      <c r="F9" s="15" t="inlineStr">
        <is>
          <t>Flasche 0,75 l</t>
        </is>
      </c>
      <c r="G9" s="15" t="inlineStr">
        <is>
          <t>Restmaterial entfernen</t>
        </is>
      </c>
      <c r="H9" s="15" t="inlineStr">
        <is>
          <t>Intern</t>
        </is>
      </c>
      <c r="I9" s="17" t="n">
        <v>8</v>
      </c>
      <c r="J9" s="15" t="inlineStr">
        <is>
          <t>Extern</t>
        </is>
      </c>
      <c r="K9" s="17" t="n">
        <v>6</v>
      </c>
      <c r="L9" s="15" t="inlineStr">
        <is>
          <t>Materialbereitstellung</t>
        </is>
      </c>
      <c r="M9" s="15" t="inlineStr">
        <is>
          <t>In Prüfung</t>
        </is>
      </c>
      <c r="N9" s="19">
        <f>IF(COUNTA($A9:$M9,$S9)=0,"",IF(OR($H9="",$I9=""),"",IF($H9="Intern",$I9,0)))</f>
        <v/>
      </c>
      <c r="O9" s="19">
        <f>IF(COUNTA($A9:$M9,$S9)=0,"",IF(OR($J9="",$K9=""),"",IF($J9="Intern",$K9,0)))</f>
        <v/>
      </c>
      <c r="P9" s="19">
        <f>IF(COUNTA($A9:$M9,$S9)=0,"",IF(OR($N9="",$O9=""),"",IFERROR($N9-$O9,"")))</f>
        <v/>
      </c>
      <c r="Q9" s="19">
        <f>IF(COUNTA($A9:$M9,$S9)=0,"",IF(OR($H9="",$I9="",$J9=""),"",IF(AND($H9="Intern",$J9="Extern"),$I9,0)))</f>
        <v/>
      </c>
      <c r="R9" s="14">
        <f>IF(COUNTA($A9:$M9,$S9)=0,"",IF(OR($N9="",$N9=0),"",IFERROR($P9/$N9,"")))</f>
        <v/>
      </c>
      <c r="S9" s="15" t="inlineStr">
        <is>
          <t>Vorbereitete Behälter außerhalb der Stillstandszeit prüfen.</t>
        </is>
      </c>
      <c r="T9" s="3">
        <f>IF(COUNTA($A9:$M9,$S9)=0,"",IF(OR($A9="",$B9="",$C9="",$D9="",$E9="",$F9="",$G9="",$H9="",$I9="",$J9="",$K9="",$L9="",$M9=""),"Pflichtangabe fehlt",IF($K9&gt;$I9,"Zieldauer höher",IF(AND($H9="Extern",$J9="Intern"),"Rückverlagerung prüfen","OK"))))</f>
        <v/>
      </c>
    </row>
    <row r="10" ht="34" customHeight="1">
      <c r="A10" s="15" t="inlineStr">
        <is>
          <t>SMED-003</t>
        </is>
      </c>
      <c r="B10" s="15" t="inlineStr">
        <is>
          <t>RV-2609-01</t>
        </is>
      </c>
      <c r="C10" s="24" t="n">
        <v>46246</v>
      </c>
      <c r="D10" s="15" t="inlineStr">
        <is>
          <t>Abfülllinie F-17</t>
        </is>
      </c>
      <c r="E10" s="15" t="inlineStr">
        <is>
          <t>Flasche 0,50 l</t>
        </is>
      </c>
      <c r="F10" s="15" t="inlineStr">
        <is>
          <t>Flasche 0,75 l</t>
        </is>
      </c>
      <c r="G10" s="15" t="inlineStr">
        <is>
          <t>Werkzeugsatz bereitstellen</t>
        </is>
      </c>
      <c r="H10" s="15" t="inlineStr">
        <is>
          <t>Extern</t>
        </is>
      </c>
      <c r="I10" s="17" t="n">
        <v>10</v>
      </c>
      <c r="J10" s="15" t="inlineStr">
        <is>
          <t>Extern</t>
        </is>
      </c>
      <c r="K10" s="17" t="n">
        <v>6</v>
      </c>
      <c r="L10" s="15" t="inlineStr">
        <is>
          <t>Materialbereitstellung</t>
        </is>
      </c>
      <c r="M10" s="15" t="inlineStr">
        <is>
          <t>Umgesetzt</t>
        </is>
      </c>
      <c r="N10" s="18">
        <f>IF(COUNTA($A10:$M10,$S10)=0,"",IF(OR($H10="",$I10=""),"",IF($H10="Intern",$I10,0)))</f>
        <v/>
      </c>
      <c r="O10" s="18">
        <f>IF(COUNTA($A10:$M10,$S10)=0,"",IF(OR($J10="",$K10=""),"",IF($J10="Intern",$K10,0)))</f>
        <v/>
      </c>
      <c r="P10" s="18">
        <f>IF(COUNTA($A10:$M10,$S10)=0,"",IF(OR($N10="",$O10=""),"",IFERROR($N10-$O10,"")))</f>
        <v/>
      </c>
      <c r="Q10" s="18">
        <f>IF(COUNTA($A10:$M10,$S10)=0,"",IF(OR($H10="",$I10="",$J10=""),"",IF(AND($H10="Intern",$J10="Extern"),$I10,0)))</f>
        <v/>
      </c>
      <c r="R10" s="12">
        <f>IF(COUNTA($A10:$M10,$S10)=0,"",IF(OR($N10="",$N10=0),"",IFERROR($P10/$N10,"")))</f>
        <v/>
      </c>
      <c r="S10" s="15" t="inlineStr">
        <is>
          <t>Grenzfall für interne Zeit: Ist intern ist null.</t>
        </is>
      </c>
      <c r="T10" s="10">
        <f>IF(COUNTA($A10:$M10,$S10)=0,"",IF(OR($A10="",$B10="",$C10="",$D10="",$E10="",$F10="",$G10="",$H10="",$I10="",$J10="",$K10="",$L10="",$M10=""),"Pflichtangabe fehlt",IF($K10&gt;$I10,"Zieldauer höher",IF(AND($H10="Extern",$J10="Intern"),"Rückverlagerung prüfen","OK"))))</f>
        <v/>
      </c>
    </row>
    <row r="11" ht="34" customHeight="1">
      <c r="A11" s="15" t="inlineStr">
        <is>
          <t>SMED-004</t>
        </is>
      </c>
      <c r="B11" s="15" t="inlineStr">
        <is>
          <t>RV-2609-01</t>
        </is>
      </c>
      <c r="C11" s="24" t="n">
        <v>46246</v>
      </c>
      <c r="D11" s="15" t="inlineStr">
        <is>
          <t>Abfülllinie F-17</t>
        </is>
      </c>
      <c r="E11" s="15" t="inlineStr">
        <is>
          <t>Flasche 0,50 l</t>
        </is>
      </c>
      <c r="F11" s="15" t="inlineStr">
        <is>
          <t>Flasche 0,75 l</t>
        </is>
      </c>
      <c r="G11" s="15" t="inlineStr">
        <is>
          <t>Führungen einstellen</t>
        </is>
      </c>
      <c r="H11" s="15" t="inlineStr">
        <is>
          <t>Intern</t>
        </is>
      </c>
      <c r="I11" s="17" t="n">
        <v>18</v>
      </c>
      <c r="J11" s="15" t="inlineStr">
        <is>
          <t>Intern</t>
        </is>
      </c>
      <c r="K11" s="17" t="n">
        <v>11</v>
      </c>
      <c r="L11" s="15" t="inlineStr">
        <is>
          <t>Rüstteam</t>
        </is>
      </c>
      <c r="M11" s="15" t="inlineStr">
        <is>
          <t>In Prüfung</t>
        </is>
      </c>
      <c r="N11" s="19">
        <f>IF(COUNTA($A11:$M11,$S11)=0,"",IF(OR($H11="",$I11=""),"",IF($H11="Intern",$I11,0)))</f>
        <v/>
      </c>
      <c r="O11" s="19">
        <f>IF(COUNTA($A11:$M11,$S11)=0,"",IF(OR($J11="",$K11=""),"",IF($J11="Intern",$K11,0)))</f>
        <v/>
      </c>
      <c r="P11" s="19">
        <f>IF(COUNTA($A11:$M11,$S11)=0,"",IF(OR($N11="",$O11=""),"",IFERROR($N11-$O11,"")))</f>
        <v/>
      </c>
      <c r="Q11" s="19">
        <f>IF(COUNTA($A11:$M11,$S11)=0,"",IF(OR($H11="",$I11="",$J11=""),"",IF(AND($H11="Intern",$J11="Extern"),$I11,0)))</f>
        <v/>
      </c>
      <c r="R11" s="14">
        <f>IF(COUNTA($A11:$M11,$S11)=0,"",IF(OR($N11="",$N11=0),"",IFERROR($P11/$N11,"")))</f>
        <v/>
      </c>
      <c r="S11" s="15" t="inlineStr">
        <is>
          <t>Einstellmarken und feste Anschläge fachlich prüfen.</t>
        </is>
      </c>
      <c r="T11" s="3">
        <f>IF(COUNTA($A11:$M11,$S11)=0,"",IF(OR($A11="",$B11="",$C11="",$D11="",$E11="",$F11="",$G11="",$H11="",$I11="",$J11="",$K11="",$L11="",$M11=""),"Pflichtangabe fehlt",IF($K11&gt;$I11,"Zieldauer höher",IF(AND($H11="Extern",$J11="Intern"),"Rückverlagerung prüfen","OK"))))</f>
        <v/>
      </c>
    </row>
    <row r="12" ht="34" customHeight="1">
      <c r="A12" s="15" t="inlineStr">
        <is>
          <t>SMED-005</t>
        </is>
      </c>
      <c r="B12" s="15" t="inlineStr">
        <is>
          <t>RV-2609-01</t>
        </is>
      </c>
      <c r="C12" s="24" t="n">
        <v>46246</v>
      </c>
      <c r="D12" s="15" t="inlineStr">
        <is>
          <t>Abfülllinie F-17</t>
        </is>
      </c>
      <c r="E12" s="15" t="inlineStr">
        <is>
          <t>Flasche 0,50 l</t>
        </is>
      </c>
      <c r="F12" s="15" t="inlineStr">
        <is>
          <t>Flasche 0,75 l</t>
        </is>
      </c>
      <c r="G12" s="15" t="inlineStr">
        <is>
          <t>Probelauf und Qualitätsprüfung</t>
        </is>
      </c>
      <c r="H12" s="15" t="inlineStr">
        <is>
          <t>Intern</t>
        </is>
      </c>
      <c r="I12" s="17" t="n">
        <v>12</v>
      </c>
      <c r="J12" s="15" t="inlineStr">
        <is>
          <t>Intern</t>
        </is>
      </c>
      <c r="K12" s="17" t="n">
        <v>8</v>
      </c>
      <c r="L12" s="15" t="inlineStr">
        <is>
          <t>Qualitätssicherung</t>
        </is>
      </c>
      <c r="M12" s="15" t="inlineStr">
        <is>
          <t>Geplant</t>
        </is>
      </c>
      <c r="N12" s="18">
        <f>IF(COUNTA($A12:$M12,$S12)=0,"",IF(OR($H12="",$I12=""),"",IF($H12="Intern",$I12,0)))</f>
        <v/>
      </c>
      <c r="O12" s="18">
        <f>IF(COUNTA($A12:$M12,$S12)=0,"",IF(OR($J12="",$K12=""),"",IF($J12="Intern",$K12,0)))</f>
        <v/>
      </c>
      <c r="P12" s="18">
        <f>IF(COUNTA($A12:$M12,$S12)=0,"",IF(OR($N12="",$O12=""),"",IFERROR($N12-$O12,"")))</f>
        <v/>
      </c>
      <c r="Q12" s="18">
        <f>IF(COUNTA($A12:$M12,$S12)=0,"",IF(OR($H12="",$I12="",$J12=""),"",IF(AND($H12="Intern",$J12="Extern"),$I12,0)))</f>
        <v/>
      </c>
      <c r="R12" s="12">
        <f>IF(COUNTA($A12:$M12,$S12)=0,"",IF(OR($N12="",$N12=0),"",IFERROR($P12/$N12,"")))</f>
        <v/>
      </c>
      <c r="S12" s="15" t="inlineStr">
        <is>
          <t>Prüfumfang bleibt eine betriebliche Festlegung.</t>
        </is>
      </c>
      <c r="T12" s="10">
        <f>IF(COUNTA($A12:$M12,$S12)=0,"",IF(OR($A12="",$B12="",$C12="",$D12="",$E12="",$F12="",$G12="",$H12="",$I12="",$J12="",$K12="",$L12="",$M12=""),"Pflichtangabe fehlt",IF($K12&gt;$I12,"Zieldauer höher",IF(AND($H12="Extern",$J12="Intern"),"Rückverlagerung prüfen","OK"))))</f>
        <v/>
      </c>
    </row>
    <row r="13" ht="34" customHeight="1">
      <c r="A13" s="15" t="inlineStr">
        <is>
          <t>SMED-006</t>
        </is>
      </c>
      <c r="B13" s="15" t="inlineStr">
        <is>
          <t>RV-2609-02</t>
        </is>
      </c>
      <c r="C13" s="24" t="n">
        <v>46255</v>
      </c>
      <c r="D13" s="15" t="inlineStr">
        <is>
          <t>Verpackungszelle V-04</t>
        </is>
      </c>
      <c r="E13" s="15" t="inlineStr">
        <is>
          <t>Karton 6er</t>
        </is>
      </c>
      <c r="F13" s="15" t="inlineStr">
        <is>
          <t>Karton 12er</t>
        </is>
      </c>
      <c r="G13" s="15" t="inlineStr">
        <is>
          <t>Folienrolle und Druckbild bereitstellen</t>
        </is>
      </c>
      <c r="H13" s="15" t="inlineStr">
        <is>
          <t>Extern</t>
        </is>
      </c>
      <c r="I13" s="17" t="n">
        <v>9</v>
      </c>
      <c r="J13" s="15" t="inlineStr">
        <is>
          <t>Extern</t>
        </is>
      </c>
      <c r="K13" s="17" t="n">
        <v>5</v>
      </c>
      <c r="L13" s="15" t="inlineStr">
        <is>
          <t>Materialbereitstellung</t>
        </is>
      </c>
      <c r="M13" s="15" t="inlineStr">
        <is>
          <t>Umgesetzt</t>
        </is>
      </c>
      <c r="N13" s="19">
        <f>IF(COUNTA($A13:$M13,$S13)=0,"",IF(OR($H13="",$I13=""),"",IF($H13="Intern",$I13,0)))</f>
        <v/>
      </c>
      <c r="O13" s="19">
        <f>IF(COUNTA($A13:$M13,$S13)=0,"",IF(OR($J13="",$K13=""),"",IF($J13="Intern",$K13,0)))</f>
        <v/>
      </c>
      <c r="P13" s="19">
        <f>IF(COUNTA($A13:$M13,$S13)=0,"",IF(OR($N13="",$O13=""),"",IFERROR($N13-$O13,"")))</f>
        <v/>
      </c>
      <c r="Q13" s="19">
        <f>IF(COUNTA($A13:$M13,$S13)=0,"",IF(OR($H13="",$I13="",$J13=""),"",IF(AND($H13="Intern",$J13="Extern"),$I13,0)))</f>
        <v/>
      </c>
      <c r="R13" s="14">
        <f>IF(COUNTA($A13:$M13,$S13)=0,"",IF(OR($N13="",$N13=0),"",IFERROR($P13/$N13,"")))</f>
        <v/>
      </c>
      <c r="S13" s="15" t="inlineStr">
        <is>
          <t>Bereitstellung vor dem geplanten Stillstand.</t>
        </is>
      </c>
      <c r="T13" s="3">
        <f>IF(COUNTA($A13:$M13,$S13)=0,"",IF(OR($A13="",$B13="",$C13="",$D13="",$E13="",$F13="",$G13="",$H13="",$I13="",$J13="",$K13="",$L13="",$M13=""),"Pflichtangabe fehlt",IF($K13&gt;$I13,"Zieldauer höher",IF(AND($H13="Extern",$J13="Intern"),"Rückverlagerung prüfen","OK"))))</f>
        <v/>
      </c>
    </row>
    <row r="14" ht="34" customHeight="1">
      <c r="A14" s="15" t="inlineStr">
        <is>
          <t>SMED-007</t>
        </is>
      </c>
      <c r="B14" s="15" t="inlineStr">
        <is>
          <t>RV-2609-02</t>
        </is>
      </c>
      <c r="C14" s="24" t="n">
        <v>46255</v>
      </c>
      <c r="D14" s="15" t="inlineStr">
        <is>
          <t>Verpackungszelle V-04</t>
        </is>
      </c>
      <c r="E14" s="15" t="inlineStr">
        <is>
          <t>Karton 6er</t>
        </is>
      </c>
      <c r="F14" s="15" t="inlineStr">
        <is>
          <t>Karton 12er</t>
        </is>
      </c>
      <c r="G14" s="15" t="inlineStr">
        <is>
          <t>Formatteile wechseln</t>
        </is>
      </c>
      <c r="H14" s="15" t="inlineStr">
        <is>
          <t>Intern</t>
        </is>
      </c>
      <c r="I14" s="17" t="n">
        <v>20</v>
      </c>
      <c r="J14" s="15" t="inlineStr">
        <is>
          <t>Intern</t>
        </is>
      </c>
      <c r="K14" s="17" t="n">
        <v>12</v>
      </c>
      <c r="L14" s="15" t="inlineStr">
        <is>
          <t>Rüstteam</t>
        </is>
      </c>
      <c r="M14" s="15" t="inlineStr">
        <is>
          <t>In Prüfung</t>
        </is>
      </c>
      <c r="N14" s="18">
        <f>IF(COUNTA($A14:$M14,$S14)=0,"",IF(OR($H14="",$I14=""),"",IF($H14="Intern",$I14,0)))</f>
        <v/>
      </c>
      <c r="O14" s="18">
        <f>IF(COUNTA($A14:$M14,$S14)=0,"",IF(OR($J14="",$K14=""),"",IF($J14="Intern",$K14,0)))</f>
        <v/>
      </c>
      <c r="P14" s="18">
        <f>IF(COUNTA($A14:$M14,$S14)=0,"",IF(OR($N14="",$O14=""),"",IFERROR($N14-$O14,"")))</f>
        <v/>
      </c>
      <c r="Q14" s="18">
        <f>IF(COUNTA($A14:$M14,$S14)=0,"",IF(OR($H14="",$I14="",$J14=""),"",IF(AND($H14="Intern",$J14="Extern"),$I14,0)))</f>
        <v/>
      </c>
      <c r="R14" s="12">
        <f>IF(COUNTA($A14:$M14,$S14)=0,"",IF(OR($N14="",$N14=0),"",IFERROR($P14/$N14,"")))</f>
        <v/>
      </c>
      <c r="S14" s="15" t="inlineStr">
        <is>
          <t>Reihenfolge und parallele Tätigkeiten untersuchen.</t>
        </is>
      </c>
      <c r="T14" s="10">
        <f>IF(COUNTA($A14:$M14,$S14)=0,"",IF(OR($A14="",$B14="",$C14="",$D14="",$E14="",$F14="",$G14="",$H14="",$I14="",$J14="",$K14="",$L14="",$M14=""),"Pflichtangabe fehlt",IF($K14&gt;$I14,"Zieldauer höher",IF(AND($H14="Extern",$J14="Intern"),"Rückverlagerung prüfen","OK"))))</f>
        <v/>
      </c>
    </row>
    <row r="15" ht="34" customHeight="1">
      <c r="A15" s="15" t="inlineStr">
        <is>
          <t>SMED-008</t>
        </is>
      </c>
      <c r="B15" s="15" t="inlineStr">
        <is>
          <t>RV-2609-02</t>
        </is>
      </c>
      <c r="C15" s="24" t="n">
        <v>46255</v>
      </c>
      <c r="D15" s="15" t="inlineStr">
        <is>
          <t>Verpackungszelle V-04</t>
        </is>
      </c>
      <c r="E15" s="15" t="inlineStr">
        <is>
          <t>Karton 6er</t>
        </is>
      </c>
      <c r="F15" s="15" t="inlineStr">
        <is>
          <t>Karton 12er</t>
        </is>
      </c>
      <c r="G15" s="15" t="inlineStr">
        <is>
          <t>Sensorpositionen justieren</t>
        </is>
      </c>
      <c r="H15" s="15" t="inlineStr">
        <is>
          <t>Intern</t>
        </is>
      </c>
      <c r="I15" s="17" t="n">
        <v>14</v>
      </c>
      <c r="J15" s="15" t="inlineStr">
        <is>
          <t>Intern</t>
        </is>
      </c>
      <c r="K15" s="17" t="n">
        <v>9</v>
      </c>
      <c r="L15" s="15" t="inlineStr">
        <is>
          <t>Instandhaltung</t>
        </is>
      </c>
      <c r="M15" s="15" t="inlineStr">
        <is>
          <t>Geplant</t>
        </is>
      </c>
      <c r="N15" s="19">
        <f>IF(COUNTA($A15:$M15,$S15)=0,"",IF(OR($H15="",$I15=""),"",IF($H15="Intern",$I15,0)))</f>
        <v/>
      </c>
      <c r="O15" s="19">
        <f>IF(COUNTA($A15:$M15,$S15)=0,"",IF(OR($J15="",$K15=""),"",IF($J15="Intern",$K15,0)))</f>
        <v/>
      </c>
      <c r="P15" s="19">
        <f>IF(COUNTA($A15:$M15,$S15)=0,"",IF(OR($N15="",$O15=""),"",IFERROR($N15-$O15,"")))</f>
        <v/>
      </c>
      <c r="Q15" s="19">
        <f>IF(COUNTA($A15:$M15,$S15)=0,"",IF(OR($H15="",$I15="",$J15=""),"",IF(AND($H15="Intern",$J15="Extern"),$I15,0)))</f>
        <v/>
      </c>
      <c r="R15" s="14">
        <f>IF(COUNTA($A15:$M15,$S15)=0,"",IF(OR($N15="",$N15=0),"",IFERROR($P15/$N15,"")))</f>
        <v/>
      </c>
      <c r="S15" s="15" t="inlineStr">
        <is>
          <t>Reproduzierbare Positionshilfen betrieblich bewerten.</t>
        </is>
      </c>
      <c r="T15" s="3">
        <f>IF(COUNTA($A15:$M15,$S15)=0,"",IF(OR($A15="",$B15="",$C15="",$D15="",$E15="",$F15="",$G15="",$H15="",$I15="",$J15="",$K15="",$L15="",$M15=""),"Pflichtangabe fehlt",IF($K15&gt;$I15,"Zieldauer höher",IF(AND($H15="Extern",$J15="Intern"),"Rückverlagerung prüfen","OK"))))</f>
        <v/>
      </c>
    </row>
    <row r="16" ht="34" customHeight="1">
      <c r="A16" s="15" t="inlineStr">
        <is>
          <t>SMED-009</t>
        </is>
      </c>
      <c r="B16" s="15" t="inlineStr">
        <is>
          <t>RV-2609-03</t>
        </is>
      </c>
      <c r="C16" s="24" t="n">
        <v>46263</v>
      </c>
      <c r="D16" s="15" t="inlineStr">
        <is>
          <t>Presse P-22</t>
        </is>
      </c>
      <c r="E16" s="15" t="inlineStr">
        <is>
          <t>Gehäuse Typ A</t>
        </is>
      </c>
      <c r="F16" s="15" t="inlineStr">
        <is>
          <t>Gehäuse Typ C</t>
        </is>
      </c>
      <c r="G16" s="15" t="inlineStr">
        <is>
          <t>Werkzeug vorwärmen</t>
        </is>
      </c>
      <c r="H16" s="15" t="inlineStr">
        <is>
          <t>Extern</t>
        </is>
      </c>
      <c r="I16" s="17" t="n">
        <v>25</v>
      </c>
      <c r="J16" s="15" t="inlineStr">
        <is>
          <t>Extern</t>
        </is>
      </c>
      <c r="K16" s="17" t="n">
        <v>18</v>
      </c>
      <c r="L16" s="15" t="inlineStr">
        <is>
          <t>Produktion</t>
        </is>
      </c>
      <c r="M16" s="15" t="inlineStr">
        <is>
          <t>Umgesetzt</t>
        </is>
      </c>
      <c r="N16" s="18">
        <f>IF(COUNTA($A16:$M16,$S16)=0,"",IF(OR($H16="",$I16=""),"",IF($H16="Intern",$I16,0)))</f>
        <v/>
      </c>
      <c r="O16" s="18">
        <f>IF(COUNTA($A16:$M16,$S16)=0,"",IF(OR($J16="",$K16=""),"",IF($J16="Intern",$K16,0)))</f>
        <v/>
      </c>
      <c r="P16" s="18">
        <f>IF(COUNTA($A16:$M16,$S16)=0,"",IF(OR($N16="",$O16=""),"",IFERROR($N16-$O16,"")))</f>
        <v/>
      </c>
      <c r="Q16" s="18">
        <f>IF(COUNTA($A16:$M16,$S16)=0,"",IF(OR($H16="",$I16="",$J16=""),"",IF(AND($H16="Intern",$J16="Extern"),$I16,0)))</f>
        <v/>
      </c>
      <c r="R16" s="12">
        <f>IF(COUNTA($A16:$M16,$S16)=0,"",IF(OR($N16="",$N16=0),"",IFERROR($P16/$N16,"")))</f>
        <v/>
      </c>
      <c r="S16" s="15" t="inlineStr">
        <is>
          <t>Vorwärmen außerhalb der Maschinenstillstandszeit.</t>
        </is>
      </c>
      <c r="T16" s="10">
        <f>IF(COUNTA($A16:$M16,$S16)=0,"",IF(OR($A16="",$B16="",$C16="",$D16="",$E16="",$F16="",$G16="",$H16="",$I16="",$J16="",$K16="",$L16="",$M16=""),"Pflichtangabe fehlt",IF($K16&gt;$I16,"Zieldauer höher",IF(AND($H16="Extern",$J16="Intern"),"Rückverlagerung prüfen","OK"))))</f>
        <v/>
      </c>
    </row>
    <row r="17" ht="34" customHeight="1">
      <c r="A17" s="15" t="inlineStr">
        <is>
          <t>SMED-010</t>
        </is>
      </c>
      <c r="B17" s="15" t="inlineStr">
        <is>
          <t>RV-2609-03</t>
        </is>
      </c>
      <c r="C17" s="24" t="n">
        <v>46263</v>
      </c>
      <c r="D17" s="15" t="inlineStr">
        <is>
          <t>Presse P-22</t>
        </is>
      </c>
      <c r="E17" s="15" t="inlineStr">
        <is>
          <t>Gehäuse Typ A</t>
        </is>
      </c>
      <c r="F17" s="15" t="inlineStr">
        <is>
          <t>Gehäuse Typ C</t>
        </is>
      </c>
      <c r="G17" s="15" t="inlineStr">
        <is>
          <t>Werkzeugwechsel durchführen</t>
        </is>
      </c>
      <c r="H17" s="15" t="inlineStr">
        <is>
          <t>Intern</t>
        </is>
      </c>
      <c r="I17" s="17" t="n">
        <v>35</v>
      </c>
      <c r="J17" s="15" t="inlineStr">
        <is>
          <t>Intern</t>
        </is>
      </c>
      <c r="K17" s="17" t="n">
        <v>22</v>
      </c>
      <c r="L17" s="15" t="inlineStr">
        <is>
          <t>Rüstteam</t>
        </is>
      </c>
      <c r="M17" s="15" t="inlineStr">
        <is>
          <t>In Prüfung</t>
        </is>
      </c>
      <c r="N17" s="19">
        <f>IF(COUNTA($A17:$M17,$S17)=0,"",IF(OR($H17="",$I17=""),"",IF($H17="Intern",$I17,0)))</f>
        <v/>
      </c>
      <c r="O17" s="19">
        <f>IF(COUNTA($A17:$M17,$S17)=0,"",IF(OR($J17="",$K17=""),"",IF($J17="Intern",$K17,0)))</f>
        <v/>
      </c>
      <c r="P17" s="19">
        <f>IF(COUNTA($A17:$M17,$S17)=0,"",IF(OR($N17="",$O17=""),"",IFERROR($N17-$O17,"")))</f>
        <v/>
      </c>
      <c r="Q17" s="19">
        <f>IF(COUNTA($A17:$M17,$S17)=0,"",IF(OR($H17="",$I17="",$J17=""),"",IF(AND($H17="Intern",$J17="Extern"),$I17,0)))</f>
        <v/>
      </c>
      <c r="R17" s="14">
        <f>IF(COUNTA($A17:$M17,$S17)=0,"",IF(OR($N17="",$N17=0),"",IFERROR($P17/$N17,"")))</f>
        <v/>
      </c>
      <c r="S17" s="15" t="inlineStr">
        <is>
          <t>Hilfsmittel und Arbeitsschritte ohne Sicherheitszusage prüfen.</t>
        </is>
      </c>
      <c r="T17" s="3">
        <f>IF(COUNTA($A17:$M17,$S17)=0,"",IF(OR($A17="",$B17="",$C17="",$D17="",$E17="",$F17="",$G17="",$H17="",$I17="",$J17="",$K17="",$L17="",$M17=""),"Pflichtangabe fehlt",IF($K17&gt;$I17,"Zieldauer höher",IF(AND($H17="Extern",$J17="Intern"),"Rückverlagerung prüfen","OK"))))</f>
        <v/>
      </c>
    </row>
    <row r="18" ht="34" customHeight="1">
      <c r="A18" s="15" t="n"/>
      <c r="B18" s="15" t="n"/>
      <c r="C18" s="24" t="n"/>
      <c r="D18" s="15" t="n"/>
      <c r="E18" s="15" t="n"/>
      <c r="F18" s="15" t="n"/>
      <c r="G18" s="15" t="n"/>
      <c r="H18" s="15" t="n"/>
      <c r="I18" s="17" t="n"/>
      <c r="J18" s="15" t="n"/>
      <c r="K18" s="17" t="n"/>
      <c r="L18" s="15" t="n"/>
      <c r="M18" s="15" t="n"/>
      <c r="N18" s="18">
        <f>IF(COUNTA($A18:$M18,$S18)=0,"",IF(OR($H18="",$I18=""),"",IF($H18="Intern",$I18,0)))</f>
        <v/>
      </c>
      <c r="O18" s="18">
        <f>IF(COUNTA($A18:$M18,$S18)=0,"",IF(OR($J18="",$K18=""),"",IF($J18="Intern",$K18,0)))</f>
        <v/>
      </c>
      <c r="P18" s="18">
        <f>IF(COUNTA($A18:$M18,$S18)=0,"",IF(OR($N18="",$O18=""),"",IFERROR($N18-$O18,"")))</f>
        <v/>
      </c>
      <c r="Q18" s="18">
        <f>IF(COUNTA($A18:$M18,$S18)=0,"",IF(OR($H18="",$I18="",$J18=""),"",IF(AND($H18="Intern",$J18="Extern"),$I18,0)))</f>
        <v/>
      </c>
      <c r="R18" s="12">
        <f>IF(COUNTA($A18:$M18,$S18)=0,"",IF(OR($N18="",$N18=0),"",IFERROR($P18/$N18,"")))</f>
        <v/>
      </c>
      <c r="S18" s="15" t="n"/>
      <c r="T18" s="10">
        <f>IF(COUNTA($A18:$M18,$S18)=0,"",IF(OR($A18="",$B18="",$C18="",$D18="",$E18="",$F18="",$G18="",$H18="",$I18="",$J18="",$K18="",$L18="",$M18=""),"Pflichtangabe fehlt",IF($K18&gt;$I18,"Zieldauer höher",IF(AND($H18="Extern",$J18="Intern"),"Rückverlagerung prüfen","OK"))))</f>
        <v/>
      </c>
    </row>
    <row r="19" ht="34" customHeight="1">
      <c r="A19" s="15" t="n"/>
      <c r="B19" s="15" t="n"/>
      <c r="C19" s="24" t="n"/>
      <c r="D19" s="15" t="n"/>
      <c r="E19" s="15" t="n"/>
      <c r="F19" s="15" t="n"/>
      <c r="G19" s="15" t="n"/>
      <c r="H19" s="15" t="n"/>
      <c r="I19" s="17" t="n"/>
      <c r="J19" s="15" t="n"/>
      <c r="K19" s="17" t="n"/>
      <c r="L19" s="15" t="n"/>
      <c r="M19" s="15" t="n"/>
      <c r="N19" s="19">
        <f>IF(COUNTA($A19:$M19,$S19)=0,"",IF(OR($H19="",$I19=""),"",IF($H19="Intern",$I19,0)))</f>
        <v/>
      </c>
      <c r="O19" s="19">
        <f>IF(COUNTA($A19:$M19,$S19)=0,"",IF(OR($J19="",$K19=""),"",IF($J19="Intern",$K19,0)))</f>
        <v/>
      </c>
      <c r="P19" s="19">
        <f>IF(COUNTA($A19:$M19,$S19)=0,"",IF(OR($N19="",$O19=""),"",IFERROR($N19-$O19,"")))</f>
        <v/>
      </c>
      <c r="Q19" s="19">
        <f>IF(COUNTA($A19:$M19,$S19)=0,"",IF(OR($H19="",$I19="",$J19=""),"",IF(AND($H19="Intern",$J19="Extern"),$I19,0)))</f>
        <v/>
      </c>
      <c r="R19" s="14">
        <f>IF(COUNTA($A19:$M19,$S19)=0,"",IF(OR($N19="",$N19=0),"",IFERROR($P19/$N19,"")))</f>
        <v/>
      </c>
      <c r="S19" s="15" t="n"/>
      <c r="T19" s="3">
        <f>IF(COUNTA($A19:$M19,$S19)=0,"",IF(OR($A19="",$B19="",$C19="",$D19="",$E19="",$F19="",$G19="",$H19="",$I19="",$J19="",$K19="",$L19="",$M19=""),"Pflichtangabe fehlt",IF($K19&gt;$I19,"Zieldauer höher",IF(AND($H19="Extern",$J19="Intern"),"Rückverlagerung prüfen","OK"))))</f>
        <v/>
      </c>
    </row>
    <row r="20" ht="34" customHeight="1">
      <c r="A20" s="15" t="n"/>
      <c r="B20" s="15" t="n"/>
      <c r="C20" s="24" t="n"/>
      <c r="D20" s="15" t="n"/>
      <c r="E20" s="15" t="n"/>
      <c r="F20" s="15" t="n"/>
      <c r="G20" s="15" t="n"/>
      <c r="H20" s="15" t="n"/>
      <c r="I20" s="17" t="n"/>
      <c r="J20" s="15" t="n"/>
      <c r="K20" s="17" t="n"/>
      <c r="L20" s="15" t="n"/>
      <c r="M20" s="15" t="n"/>
      <c r="N20" s="18">
        <f>IF(COUNTA($A20:$M20,$S20)=0,"",IF(OR($H20="",$I20=""),"",IF($H20="Intern",$I20,0)))</f>
        <v/>
      </c>
      <c r="O20" s="18">
        <f>IF(COUNTA($A20:$M20,$S20)=0,"",IF(OR($J20="",$K20=""),"",IF($J20="Intern",$K20,0)))</f>
        <v/>
      </c>
      <c r="P20" s="18">
        <f>IF(COUNTA($A20:$M20,$S20)=0,"",IF(OR($N20="",$O20=""),"",IFERROR($N20-$O20,"")))</f>
        <v/>
      </c>
      <c r="Q20" s="18">
        <f>IF(COUNTA($A20:$M20,$S20)=0,"",IF(OR($H20="",$I20="",$J20=""),"",IF(AND($H20="Intern",$J20="Extern"),$I20,0)))</f>
        <v/>
      </c>
      <c r="R20" s="12">
        <f>IF(COUNTA($A20:$M20,$S20)=0,"",IF(OR($N20="",$N20=0),"",IFERROR($P20/$N20,"")))</f>
        <v/>
      </c>
      <c r="S20" s="15" t="n"/>
      <c r="T20" s="10">
        <f>IF(COUNTA($A20:$M20,$S20)=0,"",IF(OR($A20="",$B20="",$C20="",$D20="",$E20="",$F20="",$G20="",$H20="",$I20="",$J20="",$K20="",$L20="",$M20=""),"Pflichtangabe fehlt",IF($K20&gt;$I20,"Zieldauer höher",IF(AND($H20="Extern",$J20="Intern"),"Rückverlagerung prüfen","OK"))))</f>
        <v/>
      </c>
    </row>
    <row r="21" ht="34" customHeight="1">
      <c r="A21" s="15" t="n"/>
      <c r="B21" s="15" t="n"/>
      <c r="C21" s="24" t="n"/>
      <c r="D21" s="15" t="n"/>
      <c r="E21" s="15" t="n"/>
      <c r="F21" s="15" t="n"/>
      <c r="G21" s="15" t="n"/>
      <c r="H21" s="15" t="n"/>
      <c r="I21" s="17" t="n"/>
      <c r="J21" s="15" t="n"/>
      <c r="K21" s="17" t="n"/>
      <c r="L21" s="15" t="n"/>
      <c r="M21" s="15" t="n"/>
      <c r="N21" s="19">
        <f>IF(COUNTA($A21:$M21,$S21)=0,"",IF(OR($H21="",$I21=""),"",IF($H21="Intern",$I21,0)))</f>
        <v/>
      </c>
      <c r="O21" s="19">
        <f>IF(COUNTA($A21:$M21,$S21)=0,"",IF(OR($J21="",$K21=""),"",IF($J21="Intern",$K21,0)))</f>
        <v/>
      </c>
      <c r="P21" s="19">
        <f>IF(COUNTA($A21:$M21,$S21)=0,"",IF(OR($N21="",$O21=""),"",IFERROR($N21-$O21,"")))</f>
        <v/>
      </c>
      <c r="Q21" s="19">
        <f>IF(COUNTA($A21:$M21,$S21)=0,"",IF(OR($H21="",$I21="",$J21=""),"",IF(AND($H21="Intern",$J21="Extern"),$I21,0)))</f>
        <v/>
      </c>
      <c r="R21" s="14">
        <f>IF(COUNTA($A21:$M21,$S21)=0,"",IF(OR($N21="",$N21=0),"",IFERROR($P21/$N21,"")))</f>
        <v/>
      </c>
      <c r="S21" s="15" t="n"/>
      <c r="T21" s="3">
        <f>IF(COUNTA($A21:$M21,$S21)=0,"",IF(OR($A21="",$B21="",$C21="",$D21="",$E21="",$F21="",$G21="",$H21="",$I21="",$J21="",$K21="",$L21="",$M21=""),"Pflichtangabe fehlt",IF($K21&gt;$I21,"Zieldauer höher",IF(AND($H21="Extern",$J21="Intern"),"Rückverlagerung prüfen","OK"))))</f>
        <v/>
      </c>
    </row>
    <row r="22" ht="34" customHeight="1">
      <c r="A22" s="15" t="n"/>
      <c r="B22" s="15" t="n"/>
      <c r="C22" s="24" t="n"/>
      <c r="D22" s="15" t="n"/>
      <c r="E22" s="15" t="n"/>
      <c r="F22" s="15" t="n"/>
      <c r="G22" s="15" t="n"/>
      <c r="H22" s="15" t="n"/>
      <c r="I22" s="17" t="n"/>
      <c r="J22" s="15" t="n"/>
      <c r="K22" s="17" t="n"/>
      <c r="L22" s="15" t="n"/>
      <c r="M22" s="15" t="n"/>
      <c r="N22" s="18">
        <f>IF(COUNTA($A22:$M22,$S22)=0,"",IF(OR($H22="",$I22=""),"",IF($H22="Intern",$I22,0)))</f>
        <v/>
      </c>
      <c r="O22" s="18">
        <f>IF(COUNTA($A22:$M22,$S22)=0,"",IF(OR($J22="",$K22=""),"",IF($J22="Intern",$K22,0)))</f>
        <v/>
      </c>
      <c r="P22" s="18">
        <f>IF(COUNTA($A22:$M22,$S22)=0,"",IF(OR($N22="",$O22=""),"",IFERROR($N22-$O22,"")))</f>
        <v/>
      </c>
      <c r="Q22" s="18">
        <f>IF(COUNTA($A22:$M22,$S22)=0,"",IF(OR($H22="",$I22="",$J22=""),"",IF(AND($H22="Intern",$J22="Extern"),$I22,0)))</f>
        <v/>
      </c>
      <c r="R22" s="12">
        <f>IF(COUNTA($A22:$M22,$S22)=0,"",IF(OR($N22="",$N22=0),"",IFERROR($P22/$N22,"")))</f>
        <v/>
      </c>
      <c r="S22" s="15" t="n"/>
      <c r="T22" s="10">
        <f>IF(COUNTA($A22:$M22,$S22)=0,"",IF(OR($A22="",$B22="",$C22="",$D22="",$E22="",$F22="",$G22="",$H22="",$I22="",$J22="",$K22="",$L22="",$M22=""),"Pflichtangabe fehlt",IF($K22&gt;$I22,"Zieldauer höher",IF(AND($H22="Extern",$J22="Intern"),"Rückverlagerung prüfen","OK"))))</f>
        <v/>
      </c>
    </row>
    <row r="23" ht="34" customHeight="1">
      <c r="A23" s="15" t="n"/>
      <c r="B23" s="15" t="n"/>
      <c r="C23" s="24" t="n"/>
      <c r="D23" s="15" t="n"/>
      <c r="E23" s="15" t="n"/>
      <c r="F23" s="15" t="n"/>
      <c r="G23" s="15" t="n"/>
      <c r="H23" s="15" t="n"/>
      <c r="I23" s="17" t="n"/>
      <c r="J23" s="15" t="n"/>
      <c r="K23" s="17" t="n"/>
      <c r="L23" s="15" t="n"/>
      <c r="M23" s="15" t="n"/>
      <c r="N23" s="19">
        <f>IF(COUNTA($A23:$M23,$S23)=0,"",IF(OR($H23="",$I23=""),"",IF($H23="Intern",$I23,0)))</f>
        <v/>
      </c>
      <c r="O23" s="19">
        <f>IF(COUNTA($A23:$M23,$S23)=0,"",IF(OR($J23="",$K23=""),"",IF($J23="Intern",$K23,0)))</f>
        <v/>
      </c>
      <c r="P23" s="19">
        <f>IF(COUNTA($A23:$M23,$S23)=0,"",IF(OR($N23="",$O23=""),"",IFERROR($N23-$O23,"")))</f>
        <v/>
      </c>
      <c r="Q23" s="19">
        <f>IF(COUNTA($A23:$M23,$S23)=0,"",IF(OR($H23="",$I23="",$J23=""),"",IF(AND($H23="Intern",$J23="Extern"),$I23,0)))</f>
        <v/>
      </c>
      <c r="R23" s="14">
        <f>IF(COUNTA($A23:$M23,$S23)=0,"",IF(OR($N23="",$N23=0),"",IFERROR($P23/$N23,"")))</f>
        <v/>
      </c>
      <c r="S23" s="15" t="n"/>
      <c r="T23" s="3">
        <f>IF(COUNTA($A23:$M23,$S23)=0,"",IF(OR($A23="",$B23="",$C23="",$D23="",$E23="",$F23="",$G23="",$H23="",$I23="",$J23="",$K23="",$L23="",$M23=""),"Pflichtangabe fehlt",IF($K23&gt;$I23,"Zieldauer höher",IF(AND($H23="Extern",$J23="Intern"),"Rückverlagerung prüfen","OK"))))</f>
        <v/>
      </c>
    </row>
    <row r="24" ht="34" customHeight="1">
      <c r="A24" s="15" t="n"/>
      <c r="B24" s="15" t="n"/>
      <c r="C24" s="24" t="n"/>
      <c r="D24" s="15" t="n"/>
      <c r="E24" s="15" t="n"/>
      <c r="F24" s="15" t="n"/>
      <c r="G24" s="15" t="n"/>
      <c r="H24" s="15" t="n"/>
      <c r="I24" s="17" t="n"/>
      <c r="J24" s="15" t="n"/>
      <c r="K24" s="17" t="n"/>
      <c r="L24" s="15" t="n"/>
      <c r="M24" s="15" t="n"/>
      <c r="N24" s="18">
        <f>IF(COUNTA($A24:$M24,$S24)=0,"",IF(OR($H24="",$I24=""),"",IF($H24="Intern",$I24,0)))</f>
        <v/>
      </c>
      <c r="O24" s="18">
        <f>IF(COUNTA($A24:$M24,$S24)=0,"",IF(OR($J24="",$K24=""),"",IF($J24="Intern",$K24,0)))</f>
        <v/>
      </c>
      <c r="P24" s="18">
        <f>IF(COUNTA($A24:$M24,$S24)=0,"",IF(OR($N24="",$O24=""),"",IFERROR($N24-$O24,"")))</f>
        <v/>
      </c>
      <c r="Q24" s="18">
        <f>IF(COUNTA($A24:$M24,$S24)=0,"",IF(OR($H24="",$I24="",$J24=""),"",IF(AND($H24="Intern",$J24="Extern"),$I24,0)))</f>
        <v/>
      </c>
      <c r="R24" s="12">
        <f>IF(COUNTA($A24:$M24,$S24)=0,"",IF(OR($N24="",$N24=0),"",IFERROR($P24/$N24,"")))</f>
        <v/>
      </c>
      <c r="S24" s="15" t="n"/>
      <c r="T24" s="10">
        <f>IF(COUNTA($A24:$M24,$S24)=0,"",IF(OR($A24="",$B24="",$C24="",$D24="",$E24="",$F24="",$G24="",$H24="",$I24="",$J24="",$K24="",$L24="",$M24=""),"Pflichtangabe fehlt",IF($K24&gt;$I24,"Zieldauer höher",IF(AND($H24="Extern",$J24="Intern"),"Rückverlagerung prüfen","OK"))))</f>
        <v/>
      </c>
    </row>
    <row r="25" ht="34" customHeight="1">
      <c r="A25" s="15" t="n"/>
      <c r="B25" s="15" t="n"/>
      <c r="C25" s="24" t="n"/>
      <c r="D25" s="15" t="n"/>
      <c r="E25" s="15" t="n"/>
      <c r="F25" s="15" t="n"/>
      <c r="G25" s="15" t="n"/>
      <c r="H25" s="15" t="n"/>
      <c r="I25" s="17" t="n"/>
      <c r="J25" s="15" t="n"/>
      <c r="K25" s="17" t="n"/>
      <c r="L25" s="15" t="n"/>
      <c r="M25" s="15" t="n"/>
      <c r="N25" s="19">
        <f>IF(COUNTA($A25:$M25,$S25)=0,"",IF(OR($H25="",$I25=""),"",IF($H25="Intern",$I25,0)))</f>
        <v/>
      </c>
      <c r="O25" s="19">
        <f>IF(COUNTA($A25:$M25,$S25)=0,"",IF(OR($J25="",$K25=""),"",IF($J25="Intern",$K25,0)))</f>
        <v/>
      </c>
      <c r="P25" s="19">
        <f>IF(COUNTA($A25:$M25,$S25)=0,"",IF(OR($N25="",$O25=""),"",IFERROR($N25-$O25,"")))</f>
        <v/>
      </c>
      <c r="Q25" s="19">
        <f>IF(COUNTA($A25:$M25,$S25)=0,"",IF(OR($H25="",$I25="",$J25=""),"",IF(AND($H25="Intern",$J25="Extern"),$I25,0)))</f>
        <v/>
      </c>
      <c r="R25" s="14">
        <f>IF(COUNTA($A25:$M25,$S25)=0,"",IF(OR($N25="",$N25=0),"",IFERROR($P25/$N25,"")))</f>
        <v/>
      </c>
      <c r="S25" s="15" t="n"/>
      <c r="T25" s="3">
        <f>IF(COUNTA($A25:$M25,$S25)=0,"",IF(OR($A25="",$B25="",$C25="",$D25="",$E25="",$F25="",$G25="",$H25="",$I25="",$J25="",$K25="",$L25="",$M25=""),"Pflichtangabe fehlt",IF($K25&gt;$I25,"Zieldauer höher",IF(AND($H25="Extern",$J25="Intern"),"Rückverlagerung prüfen","OK"))))</f>
        <v/>
      </c>
    </row>
    <row r="26" ht="34" customHeight="1">
      <c r="A26" s="15" t="n"/>
      <c r="B26" s="15" t="n"/>
      <c r="C26" s="24" t="n"/>
      <c r="D26" s="15" t="n"/>
      <c r="E26" s="15" t="n"/>
      <c r="F26" s="15" t="n"/>
      <c r="G26" s="15" t="n"/>
      <c r="H26" s="15" t="n"/>
      <c r="I26" s="17" t="n"/>
      <c r="J26" s="15" t="n"/>
      <c r="K26" s="17" t="n"/>
      <c r="L26" s="15" t="n"/>
      <c r="M26" s="15" t="n"/>
      <c r="N26" s="18">
        <f>IF(COUNTA($A26:$M26,$S26)=0,"",IF(OR($H26="",$I26=""),"",IF($H26="Intern",$I26,0)))</f>
        <v/>
      </c>
      <c r="O26" s="18">
        <f>IF(COUNTA($A26:$M26,$S26)=0,"",IF(OR($J26="",$K26=""),"",IF($J26="Intern",$K26,0)))</f>
        <v/>
      </c>
      <c r="P26" s="18">
        <f>IF(COUNTA($A26:$M26,$S26)=0,"",IF(OR($N26="",$O26=""),"",IFERROR($N26-$O26,"")))</f>
        <v/>
      </c>
      <c r="Q26" s="18">
        <f>IF(COUNTA($A26:$M26,$S26)=0,"",IF(OR($H26="",$I26="",$J26=""),"",IF(AND($H26="Intern",$J26="Extern"),$I26,0)))</f>
        <v/>
      </c>
      <c r="R26" s="12">
        <f>IF(COUNTA($A26:$M26,$S26)=0,"",IF(OR($N26="",$N26=0),"",IFERROR($P26/$N26,"")))</f>
        <v/>
      </c>
      <c r="S26" s="15" t="n"/>
      <c r="T26" s="10">
        <f>IF(COUNTA($A26:$M26,$S26)=0,"",IF(OR($A26="",$B26="",$C26="",$D26="",$E26="",$F26="",$G26="",$H26="",$I26="",$J26="",$K26="",$L26="",$M26=""),"Pflichtangabe fehlt",IF($K26&gt;$I26,"Zieldauer höher",IF(AND($H26="Extern",$J26="Intern"),"Rückverlagerung prüfen","OK"))))</f>
        <v/>
      </c>
    </row>
    <row r="27" ht="34" customHeight="1">
      <c r="A27" s="15" t="n"/>
      <c r="B27" s="15" t="n"/>
      <c r="C27" s="24" t="n"/>
      <c r="D27" s="15" t="n"/>
      <c r="E27" s="15" t="n"/>
      <c r="F27" s="15" t="n"/>
      <c r="G27" s="15" t="n"/>
      <c r="H27" s="15" t="n"/>
      <c r="I27" s="17" t="n"/>
      <c r="J27" s="15" t="n"/>
      <c r="K27" s="17" t="n"/>
      <c r="L27" s="15" t="n"/>
      <c r="M27" s="15" t="n"/>
      <c r="N27" s="19">
        <f>IF(COUNTA($A27:$M27,$S27)=0,"",IF(OR($H27="",$I27=""),"",IF($H27="Intern",$I27,0)))</f>
        <v/>
      </c>
      <c r="O27" s="19">
        <f>IF(COUNTA($A27:$M27,$S27)=0,"",IF(OR($J27="",$K27=""),"",IF($J27="Intern",$K27,0)))</f>
        <v/>
      </c>
      <c r="P27" s="19">
        <f>IF(COUNTA($A27:$M27,$S27)=0,"",IF(OR($N27="",$O27=""),"",IFERROR($N27-$O27,"")))</f>
        <v/>
      </c>
      <c r="Q27" s="19">
        <f>IF(COUNTA($A27:$M27,$S27)=0,"",IF(OR($H27="",$I27="",$J27=""),"",IF(AND($H27="Intern",$J27="Extern"),$I27,0)))</f>
        <v/>
      </c>
      <c r="R27" s="14">
        <f>IF(COUNTA($A27:$M27,$S27)=0,"",IF(OR($N27="",$N27=0),"",IFERROR($P27/$N27,"")))</f>
        <v/>
      </c>
      <c r="S27" s="15" t="n"/>
      <c r="T27" s="3">
        <f>IF(COUNTA($A27:$M27,$S27)=0,"",IF(OR($A27="",$B27="",$C27="",$D27="",$E27="",$F27="",$G27="",$H27="",$I27="",$J27="",$K27="",$L27="",$M27=""),"Pflichtangabe fehlt",IF($K27&gt;$I27,"Zieldauer höher",IF(AND($H27="Extern",$J27="Intern"),"Rückverlagerung prüfen","OK"))))</f>
        <v/>
      </c>
    </row>
    <row r="28" ht="34" customHeight="1">
      <c r="A28" s="15" t="n"/>
      <c r="B28" s="15" t="n"/>
      <c r="C28" s="24" t="n"/>
      <c r="D28" s="15" t="n"/>
      <c r="E28" s="15" t="n"/>
      <c r="F28" s="15" t="n"/>
      <c r="G28" s="15" t="n"/>
      <c r="H28" s="15" t="n"/>
      <c r="I28" s="17" t="n"/>
      <c r="J28" s="15" t="n"/>
      <c r="K28" s="17" t="n"/>
      <c r="L28" s="15" t="n"/>
      <c r="M28" s="15" t="n"/>
      <c r="N28" s="18">
        <f>IF(COUNTA($A28:$M28,$S28)=0,"",IF(OR($H28="",$I28=""),"",IF($H28="Intern",$I28,0)))</f>
        <v/>
      </c>
      <c r="O28" s="18">
        <f>IF(COUNTA($A28:$M28,$S28)=0,"",IF(OR($J28="",$K28=""),"",IF($J28="Intern",$K28,0)))</f>
        <v/>
      </c>
      <c r="P28" s="18">
        <f>IF(COUNTA($A28:$M28,$S28)=0,"",IF(OR($N28="",$O28=""),"",IFERROR($N28-$O28,"")))</f>
        <v/>
      </c>
      <c r="Q28" s="18">
        <f>IF(COUNTA($A28:$M28,$S28)=0,"",IF(OR($H28="",$I28="",$J28=""),"",IF(AND($H28="Intern",$J28="Extern"),$I28,0)))</f>
        <v/>
      </c>
      <c r="R28" s="12">
        <f>IF(COUNTA($A28:$M28,$S28)=0,"",IF(OR($N28="",$N28=0),"",IFERROR($P28/$N28,"")))</f>
        <v/>
      </c>
      <c r="S28" s="15" t="n"/>
      <c r="T28" s="10">
        <f>IF(COUNTA($A28:$M28,$S28)=0,"",IF(OR($A28="",$B28="",$C28="",$D28="",$E28="",$F28="",$G28="",$H28="",$I28="",$J28="",$K28="",$L28="",$M28=""),"Pflichtangabe fehlt",IF($K28&gt;$I28,"Zieldauer höher",IF(AND($H28="Extern",$J28="Intern"),"Rückverlagerung prüfen","OK"))))</f>
        <v/>
      </c>
    </row>
    <row r="29" ht="34" customHeight="1">
      <c r="A29" s="15" t="n"/>
      <c r="B29" s="15" t="n"/>
      <c r="C29" s="24" t="n"/>
      <c r="D29" s="15" t="n"/>
      <c r="E29" s="15" t="n"/>
      <c r="F29" s="15" t="n"/>
      <c r="G29" s="15" t="n"/>
      <c r="H29" s="15" t="n"/>
      <c r="I29" s="17" t="n"/>
      <c r="J29" s="15" t="n"/>
      <c r="K29" s="17" t="n"/>
      <c r="L29" s="15" t="n"/>
      <c r="M29" s="15" t="n"/>
      <c r="N29" s="19">
        <f>IF(COUNTA($A29:$M29,$S29)=0,"",IF(OR($H29="",$I29=""),"",IF($H29="Intern",$I29,0)))</f>
        <v/>
      </c>
      <c r="O29" s="19">
        <f>IF(COUNTA($A29:$M29,$S29)=0,"",IF(OR($J29="",$K29=""),"",IF($J29="Intern",$K29,0)))</f>
        <v/>
      </c>
      <c r="P29" s="19">
        <f>IF(COUNTA($A29:$M29,$S29)=0,"",IF(OR($N29="",$O29=""),"",IFERROR($N29-$O29,"")))</f>
        <v/>
      </c>
      <c r="Q29" s="19">
        <f>IF(COUNTA($A29:$M29,$S29)=0,"",IF(OR($H29="",$I29="",$J29=""),"",IF(AND($H29="Intern",$J29="Extern"),$I29,0)))</f>
        <v/>
      </c>
      <c r="R29" s="14">
        <f>IF(COUNTA($A29:$M29,$S29)=0,"",IF(OR($N29="",$N29=0),"",IFERROR($P29/$N29,"")))</f>
        <v/>
      </c>
      <c r="S29" s="15" t="n"/>
      <c r="T29" s="3">
        <f>IF(COUNTA($A29:$M29,$S29)=0,"",IF(OR($A29="",$B29="",$C29="",$D29="",$E29="",$F29="",$G29="",$H29="",$I29="",$J29="",$K29="",$L29="",$M29=""),"Pflichtangabe fehlt",IF($K29&gt;$I29,"Zieldauer höher",IF(AND($H29="Extern",$J29="Intern"),"Rückverlagerung prüfen","OK"))))</f>
        <v/>
      </c>
    </row>
    <row r="30" ht="34" customHeight="1">
      <c r="A30" s="15" t="n"/>
      <c r="B30" s="15" t="n"/>
      <c r="C30" s="24" t="n"/>
      <c r="D30" s="15" t="n"/>
      <c r="E30" s="15" t="n"/>
      <c r="F30" s="15" t="n"/>
      <c r="G30" s="15" t="n"/>
      <c r="H30" s="15" t="n"/>
      <c r="I30" s="17" t="n"/>
      <c r="J30" s="15" t="n"/>
      <c r="K30" s="17" t="n"/>
      <c r="L30" s="15" t="n"/>
      <c r="M30" s="15" t="n"/>
      <c r="N30" s="18">
        <f>IF(COUNTA($A30:$M30,$S30)=0,"",IF(OR($H30="",$I30=""),"",IF($H30="Intern",$I30,0)))</f>
        <v/>
      </c>
      <c r="O30" s="18">
        <f>IF(COUNTA($A30:$M30,$S30)=0,"",IF(OR($J30="",$K30=""),"",IF($J30="Intern",$K30,0)))</f>
        <v/>
      </c>
      <c r="P30" s="18">
        <f>IF(COUNTA($A30:$M30,$S30)=0,"",IF(OR($N30="",$O30=""),"",IFERROR($N30-$O30,"")))</f>
        <v/>
      </c>
      <c r="Q30" s="18">
        <f>IF(COUNTA($A30:$M30,$S30)=0,"",IF(OR($H30="",$I30="",$J30=""),"",IF(AND($H30="Intern",$J30="Extern"),$I30,0)))</f>
        <v/>
      </c>
      <c r="R30" s="12">
        <f>IF(COUNTA($A30:$M30,$S30)=0,"",IF(OR($N30="",$N30=0),"",IFERROR($P30/$N30,"")))</f>
        <v/>
      </c>
      <c r="S30" s="15" t="n"/>
      <c r="T30" s="10">
        <f>IF(COUNTA($A30:$M30,$S30)=0,"",IF(OR($A30="",$B30="",$C30="",$D30="",$E30="",$F30="",$G30="",$H30="",$I30="",$J30="",$K30="",$L30="",$M30=""),"Pflichtangabe fehlt",IF($K30&gt;$I30,"Zieldauer höher",IF(AND($H30="Extern",$J30="Intern"),"Rückverlagerung prüfen","OK"))))</f>
        <v/>
      </c>
    </row>
    <row r="31" ht="34" customHeight="1">
      <c r="A31" s="15" t="n"/>
      <c r="B31" s="15" t="n"/>
      <c r="C31" s="24" t="n"/>
      <c r="D31" s="15" t="n"/>
      <c r="E31" s="15" t="n"/>
      <c r="F31" s="15" t="n"/>
      <c r="G31" s="15" t="n"/>
      <c r="H31" s="15" t="n"/>
      <c r="I31" s="17" t="n"/>
      <c r="J31" s="15" t="n"/>
      <c r="K31" s="17" t="n"/>
      <c r="L31" s="15" t="n"/>
      <c r="M31" s="15" t="n"/>
      <c r="N31" s="19">
        <f>IF(COUNTA($A31:$M31,$S31)=0,"",IF(OR($H31="",$I31=""),"",IF($H31="Intern",$I31,0)))</f>
        <v/>
      </c>
      <c r="O31" s="19">
        <f>IF(COUNTA($A31:$M31,$S31)=0,"",IF(OR($J31="",$K31=""),"",IF($J31="Intern",$K31,0)))</f>
        <v/>
      </c>
      <c r="P31" s="19">
        <f>IF(COUNTA($A31:$M31,$S31)=0,"",IF(OR($N31="",$O31=""),"",IFERROR($N31-$O31,"")))</f>
        <v/>
      </c>
      <c r="Q31" s="19">
        <f>IF(COUNTA($A31:$M31,$S31)=0,"",IF(OR($H31="",$I31="",$J31=""),"",IF(AND($H31="Intern",$J31="Extern"),$I31,0)))</f>
        <v/>
      </c>
      <c r="R31" s="14">
        <f>IF(COUNTA($A31:$M31,$S31)=0,"",IF(OR($N31="",$N31=0),"",IFERROR($P31/$N31,"")))</f>
        <v/>
      </c>
      <c r="S31" s="15" t="n"/>
      <c r="T31" s="3">
        <f>IF(COUNTA($A31:$M31,$S31)=0,"",IF(OR($A31="",$B31="",$C31="",$D31="",$E31="",$F31="",$G31="",$H31="",$I31="",$J31="",$K31="",$L31="",$M31=""),"Pflichtangabe fehlt",IF($K31&gt;$I31,"Zieldauer höher",IF(AND($H31="Extern",$J31="Intern"),"Rückverlagerung prüfen","OK"))))</f>
        <v/>
      </c>
    </row>
    <row r="32" ht="34" customHeight="1">
      <c r="A32" s="15" t="n"/>
      <c r="B32" s="15" t="n"/>
      <c r="C32" s="24" t="n"/>
      <c r="D32" s="15" t="n"/>
      <c r="E32" s="15" t="n"/>
      <c r="F32" s="15" t="n"/>
      <c r="G32" s="15" t="n"/>
      <c r="H32" s="15" t="n"/>
      <c r="I32" s="17" t="n"/>
      <c r="J32" s="15" t="n"/>
      <c r="K32" s="17" t="n"/>
      <c r="L32" s="15" t="n"/>
      <c r="M32" s="15" t="n"/>
      <c r="N32" s="18">
        <f>IF(COUNTA($A32:$M32,$S32)=0,"",IF(OR($H32="",$I32=""),"",IF($H32="Intern",$I32,0)))</f>
        <v/>
      </c>
      <c r="O32" s="18">
        <f>IF(COUNTA($A32:$M32,$S32)=0,"",IF(OR($J32="",$K32=""),"",IF($J32="Intern",$K32,0)))</f>
        <v/>
      </c>
      <c r="P32" s="18">
        <f>IF(COUNTA($A32:$M32,$S32)=0,"",IF(OR($N32="",$O32=""),"",IFERROR($N32-$O32,"")))</f>
        <v/>
      </c>
      <c r="Q32" s="18">
        <f>IF(COUNTA($A32:$M32,$S32)=0,"",IF(OR($H32="",$I32="",$J32=""),"",IF(AND($H32="Intern",$J32="Extern"),$I32,0)))</f>
        <v/>
      </c>
      <c r="R32" s="12">
        <f>IF(COUNTA($A32:$M32,$S32)=0,"",IF(OR($N32="",$N32=0),"",IFERROR($P32/$N32,"")))</f>
        <v/>
      </c>
      <c r="S32" s="15" t="n"/>
      <c r="T32" s="10">
        <f>IF(COUNTA($A32:$M32,$S32)=0,"",IF(OR($A32="",$B32="",$C32="",$D32="",$E32="",$F32="",$G32="",$H32="",$I32="",$J32="",$K32="",$L32="",$M32=""),"Pflichtangabe fehlt",IF($K32&gt;$I32,"Zieldauer höher",IF(AND($H32="Extern",$J32="Intern"),"Rückverlagerung prüfen","OK"))))</f>
        <v/>
      </c>
    </row>
    <row r="33" ht="34" customHeight="1">
      <c r="A33" s="15" t="n"/>
      <c r="B33" s="15" t="n"/>
      <c r="C33" s="24" t="n"/>
      <c r="D33" s="15" t="n"/>
      <c r="E33" s="15" t="n"/>
      <c r="F33" s="15" t="n"/>
      <c r="G33" s="15" t="n"/>
      <c r="H33" s="15" t="n"/>
      <c r="I33" s="17" t="n"/>
      <c r="J33" s="15" t="n"/>
      <c r="K33" s="17" t="n"/>
      <c r="L33" s="15" t="n"/>
      <c r="M33" s="15" t="n"/>
      <c r="N33" s="19">
        <f>IF(COUNTA($A33:$M33,$S33)=0,"",IF(OR($H33="",$I33=""),"",IF($H33="Intern",$I33,0)))</f>
        <v/>
      </c>
      <c r="O33" s="19">
        <f>IF(COUNTA($A33:$M33,$S33)=0,"",IF(OR($J33="",$K33=""),"",IF($J33="Intern",$K33,0)))</f>
        <v/>
      </c>
      <c r="P33" s="19">
        <f>IF(COUNTA($A33:$M33,$S33)=0,"",IF(OR($N33="",$O33=""),"",IFERROR($N33-$O33,"")))</f>
        <v/>
      </c>
      <c r="Q33" s="19">
        <f>IF(COUNTA($A33:$M33,$S33)=0,"",IF(OR($H33="",$I33="",$J33=""),"",IF(AND($H33="Intern",$J33="Extern"),$I33,0)))</f>
        <v/>
      </c>
      <c r="R33" s="14">
        <f>IF(COUNTA($A33:$M33,$S33)=0,"",IF(OR($N33="",$N33=0),"",IFERROR($P33/$N33,"")))</f>
        <v/>
      </c>
      <c r="S33" s="15" t="n"/>
      <c r="T33" s="3">
        <f>IF(COUNTA($A33:$M33,$S33)=0,"",IF(OR($A33="",$B33="",$C33="",$D33="",$E33="",$F33="",$G33="",$H33="",$I33="",$J33="",$K33="",$L33="",$M33=""),"Pflichtangabe fehlt",IF($K33&gt;$I33,"Zieldauer höher",IF(AND($H33="Extern",$J33="Intern"),"Rückverlagerung prüfen","OK"))))</f>
        <v/>
      </c>
    </row>
    <row r="34" ht="34" customHeight="1">
      <c r="A34" s="15" t="n"/>
      <c r="B34" s="15" t="n"/>
      <c r="C34" s="24" t="n"/>
      <c r="D34" s="15" t="n"/>
      <c r="E34" s="15" t="n"/>
      <c r="F34" s="15" t="n"/>
      <c r="G34" s="15" t="n"/>
      <c r="H34" s="15" t="n"/>
      <c r="I34" s="17" t="n"/>
      <c r="J34" s="15" t="n"/>
      <c r="K34" s="17" t="n"/>
      <c r="L34" s="15" t="n"/>
      <c r="M34" s="15" t="n"/>
      <c r="N34" s="18">
        <f>IF(COUNTA($A34:$M34,$S34)=0,"",IF(OR($H34="",$I34=""),"",IF($H34="Intern",$I34,0)))</f>
        <v/>
      </c>
      <c r="O34" s="18">
        <f>IF(COUNTA($A34:$M34,$S34)=0,"",IF(OR($J34="",$K34=""),"",IF($J34="Intern",$K34,0)))</f>
        <v/>
      </c>
      <c r="P34" s="18">
        <f>IF(COUNTA($A34:$M34,$S34)=0,"",IF(OR($N34="",$O34=""),"",IFERROR($N34-$O34,"")))</f>
        <v/>
      </c>
      <c r="Q34" s="18">
        <f>IF(COUNTA($A34:$M34,$S34)=0,"",IF(OR($H34="",$I34="",$J34=""),"",IF(AND($H34="Intern",$J34="Extern"),$I34,0)))</f>
        <v/>
      </c>
      <c r="R34" s="12">
        <f>IF(COUNTA($A34:$M34,$S34)=0,"",IF(OR($N34="",$N34=0),"",IFERROR($P34/$N34,"")))</f>
        <v/>
      </c>
      <c r="S34" s="15" t="n"/>
      <c r="T34" s="10">
        <f>IF(COUNTA($A34:$M34,$S34)=0,"",IF(OR($A34="",$B34="",$C34="",$D34="",$E34="",$F34="",$G34="",$H34="",$I34="",$J34="",$K34="",$L34="",$M34=""),"Pflichtangabe fehlt",IF($K34&gt;$I34,"Zieldauer höher",IF(AND($H34="Extern",$J34="Intern"),"Rückverlagerung prüfen","OK"))))</f>
        <v/>
      </c>
    </row>
    <row r="35" ht="34" customHeight="1">
      <c r="A35" s="15" t="n"/>
      <c r="B35" s="15" t="n"/>
      <c r="C35" s="24" t="n"/>
      <c r="D35" s="15" t="n"/>
      <c r="E35" s="15" t="n"/>
      <c r="F35" s="15" t="n"/>
      <c r="G35" s="15" t="n"/>
      <c r="H35" s="15" t="n"/>
      <c r="I35" s="17" t="n"/>
      <c r="J35" s="15" t="n"/>
      <c r="K35" s="17" t="n"/>
      <c r="L35" s="15" t="n"/>
      <c r="M35" s="15" t="n"/>
      <c r="N35" s="19">
        <f>IF(COUNTA($A35:$M35,$S35)=0,"",IF(OR($H35="",$I35=""),"",IF($H35="Intern",$I35,0)))</f>
        <v/>
      </c>
      <c r="O35" s="19">
        <f>IF(COUNTA($A35:$M35,$S35)=0,"",IF(OR($J35="",$K35=""),"",IF($J35="Intern",$K35,0)))</f>
        <v/>
      </c>
      <c r="P35" s="19">
        <f>IF(COUNTA($A35:$M35,$S35)=0,"",IF(OR($N35="",$O35=""),"",IFERROR($N35-$O35,"")))</f>
        <v/>
      </c>
      <c r="Q35" s="19">
        <f>IF(COUNTA($A35:$M35,$S35)=0,"",IF(OR($H35="",$I35="",$J35=""),"",IF(AND($H35="Intern",$J35="Extern"),$I35,0)))</f>
        <v/>
      </c>
      <c r="R35" s="14">
        <f>IF(COUNTA($A35:$M35,$S35)=0,"",IF(OR($N35="",$N35=0),"",IFERROR($P35/$N35,"")))</f>
        <v/>
      </c>
      <c r="S35" s="15" t="n"/>
      <c r="T35" s="3">
        <f>IF(COUNTA($A35:$M35,$S35)=0,"",IF(OR($A35="",$B35="",$C35="",$D35="",$E35="",$F35="",$G35="",$H35="",$I35="",$J35="",$K35="",$L35="",$M35=""),"Pflichtangabe fehlt",IF($K35&gt;$I35,"Zieldauer höher",IF(AND($H35="Extern",$J35="Intern"),"Rückverlagerung prüfen","OK"))))</f>
        <v/>
      </c>
    </row>
    <row r="36" ht="34" customHeight="1">
      <c r="A36" s="15" t="n"/>
      <c r="B36" s="15" t="n"/>
      <c r="C36" s="24" t="n"/>
      <c r="D36" s="15" t="n"/>
      <c r="E36" s="15" t="n"/>
      <c r="F36" s="15" t="n"/>
      <c r="G36" s="15" t="n"/>
      <c r="H36" s="15" t="n"/>
      <c r="I36" s="17" t="n"/>
      <c r="J36" s="15" t="n"/>
      <c r="K36" s="17" t="n"/>
      <c r="L36" s="15" t="n"/>
      <c r="M36" s="15" t="n"/>
      <c r="N36" s="18">
        <f>IF(COUNTA($A36:$M36,$S36)=0,"",IF(OR($H36="",$I36=""),"",IF($H36="Intern",$I36,0)))</f>
        <v/>
      </c>
      <c r="O36" s="18">
        <f>IF(COUNTA($A36:$M36,$S36)=0,"",IF(OR($J36="",$K36=""),"",IF($J36="Intern",$K36,0)))</f>
        <v/>
      </c>
      <c r="P36" s="18">
        <f>IF(COUNTA($A36:$M36,$S36)=0,"",IF(OR($N36="",$O36=""),"",IFERROR($N36-$O36,"")))</f>
        <v/>
      </c>
      <c r="Q36" s="18">
        <f>IF(COUNTA($A36:$M36,$S36)=0,"",IF(OR($H36="",$I36="",$J36=""),"",IF(AND($H36="Intern",$J36="Extern"),$I36,0)))</f>
        <v/>
      </c>
      <c r="R36" s="12">
        <f>IF(COUNTA($A36:$M36,$S36)=0,"",IF(OR($N36="",$N36=0),"",IFERROR($P36/$N36,"")))</f>
        <v/>
      </c>
      <c r="S36" s="15" t="n"/>
      <c r="T36" s="10">
        <f>IF(COUNTA($A36:$M36,$S36)=0,"",IF(OR($A36="",$B36="",$C36="",$D36="",$E36="",$F36="",$G36="",$H36="",$I36="",$J36="",$K36="",$L36="",$M36=""),"Pflichtangabe fehlt",IF($K36&gt;$I36,"Zieldauer höher",IF(AND($H36="Extern",$J36="Intern"),"Rückverlagerung prüfen","OK"))))</f>
        <v/>
      </c>
    </row>
    <row r="37" ht="34" customHeight="1">
      <c r="A37" s="15" t="n"/>
      <c r="B37" s="15" t="n"/>
      <c r="C37" s="24" t="n"/>
      <c r="D37" s="15" t="n"/>
      <c r="E37" s="15" t="n"/>
      <c r="F37" s="15" t="n"/>
      <c r="G37" s="15" t="n"/>
      <c r="H37" s="15" t="n"/>
      <c r="I37" s="17" t="n"/>
      <c r="J37" s="15" t="n"/>
      <c r="K37" s="17" t="n"/>
      <c r="L37" s="15" t="n"/>
      <c r="M37" s="15" t="n"/>
      <c r="N37" s="19">
        <f>IF(COUNTA($A37:$M37,$S37)=0,"",IF(OR($H37="",$I37=""),"",IF($H37="Intern",$I37,0)))</f>
        <v/>
      </c>
      <c r="O37" s="19">
        <f>IF(COUNTA($A37:$M37,$S37)=0,"",IF(OR($J37="",$K37=""),"",IF($J37="Intern",$K37,0)))</f>
        <v/>
      </c>
      <c r="P37" s="19">
        <f>IF(COUNTA($A37:$M37,$S37)=0,"",IF(OR($N37="",$O37=""),"",IFERROR($N37-$O37,"")))</f>
        <v/>
      </c>
      <c r="Q37" s="19">
        <f>IF(COUNTA($A37:$M37,$S37)=0,"",IF(OR($H37="",$I37="",$J37=""),"",IF(AND($H37="Intern",$J37="Extern"),$I37,0)))</f>
        <v/>
      </c>
      <c r="R37" s="14">
        <f>IF(COUNTA($A37:$M37,$S37)=0,"",IF(OR($N37="",$N37=0),"",IFERROR($P37/$N37,"")))</f>
        <v/>
      </c>
      <c r="S37" s="15" t="n"/>
      <c r="T37" s="3">
        <f>IF(COUNTA($A37:$M37,$S37)=0,"",IF(OR($A37="",$B37="",$C37="",$D37="",$E37="",$F37="",$G37="",$H37="",$I37="",$J37="",$K37="",$L37="",$M37=""),"Pflichtangabe fehlt",IF($K37&gt;$I37,"Zieldauer höher",IF(AND($H37="Extern",$J37="Intern"),"Rückverlagerung prüfen","OK"))))</f>
        <v/>
      </c>
    </row>
    <row r="38" ht="34" customHeight="1">
      <c r="A38" s="15" t="n"/>
      <c r="B38" s="15" t="n"/>
      <c r="C38" s="24" t="n"/>
      <c r="D38" s="15" t="n"/>
      <c r="E38" s="15" t="n"/>
      <c r="F38" s="15" t="n"/>
      <c r="G38" s="15" t="n"/>
      <c r="H38" s="15" t="n"/>
      <c r="I38" s="17" t="n"/>
      <c r="J38" s="15" t="n"/>
      <c r="K38" s="17" t="n"/>
      <c r="L38" s="15" t="n"/>
      <c r="M38" s="15" t="n"/>
      <c r="N38" s="18">
        <f>IF(COUNTA($A38:$M38,$S38)=0,"",IF(OR($H38="",$I38=""),"",IF($H38="Intern",$I38,0)))</f>
        <v/>
      </c>
      <c r="O38" s="18">
        <f>IF(COUNTA($A38:$M38,$S38)=0,"",IF(OR($J38="",$K38=""),"",IF($J38="Intern",$K38,0)))</f>
        <v/>
      </c>
      <c r="P38" s="18">
        <f>IF(COUNTA($A38:$M38,$S38)=0,"",IF(OR($N38="",$O38=""),"",IFERROR($N38-$O38,"")))</f>
        <v/>
      </c>
      <c r="Q38" s="18">
        <f>IF(COUNTA($A38:$M38,$S38)=0,"",IF(OR($H38="",$I38="",$J38=""),"",IF(AND($H38="Intern",$J38="Extern"),$I38,0)))</f>
        <v/>
      </c>
      <c r="R38" s="12">
        <f>IF(COUNTA($A38:$M38,$S38)=0,"",IF(OR($N38="",$N38=0),"",IFERROR($P38/$N38,"")))</f>
        <v/>
      </c>
      <c r="S38" s="15" t="n"/>
      <c r="T38" s="10">
        <f>IF(COUNTA($A38:$M38,$S38)=0,"",IF(OR($A38="",$B38="",$C38="",$D38="",$E38="",$F38="",$G38="",$H38="",$I38="",$J38="",$K38="",$L38="",$M38=""),"Pflichtangabe fehlt",IF($K38&gt;$I38,"Zieldauer höher",IF(AND($H38="Extern",$J38="Intern"),"Rückverlagerung prüfen","OK"))))</f>
        <v/>
      </c>
    </row>
    <row r="39" ht="34" customHeight="1">
      <c r="A39" s="15" t="n"/>
      <c r="B39" s="15" t="n"/>
      <c r="C39" s="24" t="n"/>
      <c r="D39" s="15" t="n"/>
      <c r="E39" s="15" t="n"/>
      <c r="F39" s="15" t="n"/>
      <c r="G39" s="15" t="n"/>
      <c r="H39" s="15" t="n"/>
      <c r="I39" s="17" t="n"/>
      <c r="J39" s="15" t="n"/>
      <c r="K39" s="17" t="n"/>
      <c r="L39" s="15" t="n"/>
      <c r="M39" s="15" t="n"/>
      <c r="N39" s="19">
        <f>IF(COUNTA($A39:$M39,$S39)=0,"",IF(OR($H39="",$I39=""),"",IF($H39="Intern",$I39,0)))</f>
        <v/>
      </c>
      <c r="O39" s="19">
        <f>IF(COUNTA($A39:$M39,$S39)=0,"",IF(OR($J39="",$K39=""),"",IF($J39="Intern",$K39,0)))</f>
        <v/>
      </c>
      <c r="P39" s="19">
        <f>IF(COUNTA($A39:$M39,$S39)=0,"",IF(OR($N39="",$O39=""),"",IFERROR($N39-$O39,"")))</f>
        <v/>
      </c>
      <c r="Q39" s="19">
        <f>IF(COUNTA($A39:$M39,$S39)=0,"",IF(OR($H39="",$I39="",$J39=""),"",IF(AND($H39="Intern",$J39="Extern"),$I39,0)))</f>
        <v/>
      </c>
      <c r="R39" s="14">
        <f>IF(COUNTA($A39:$M39,$S39)=0,"",IF(OR($N39="",$N39=0),"",IFERROR($P39/$N39,"")))</f>
        <v/>
      </c>
      <c r="S39" s="15" t="n"/>
      <c r="T39" s="3">
        <f>IF(COUNTA($A39:$M39,$S39)=0,"",IF(OR($A39="",$B39="",$C39="",$D39="",$E39="",$F39="",$G39="",$H39="",$I39="",$J39="",$K39="",$L39="",$M39=""),"Pflichtangabe fehlt",IF($K39&gt;$I39,"Zieldauer höher",IF(AND($H39="Extern",$J39="Intern"),"Rückverlagerung prüfen","OK"))))</f>
        <v/>
      </c>
    </row>
    <row r="40" ht="34" customHeight="1">
      <c r="A40" s="15" t="n"/>
      <c r="B40" s="15" t="n"/>
      <c r="C40" s="24" t="n"/>
      <c r="D40" s="15" t="n"/>
      <c r="E40" s="15" t="n"/>
      <c r="F40" s="15" t="n"/>
      <c r="G40" s="15" t="n"/>
      <c r="H40" s="15" t="n"/>
      <c r="I40" s="17" t="n"/>
      <c r="J40" s="15" t="n"/>
      <c r="K40" s="17" t="n"/>
      <c r="L40" s="15" t="n"/>
      <c r="M40" s="15" t="n"/>
      <c r="N40" s="18">
        <f>IF(COUNTA($A40:$M40,$S40)=0,"",IF(OR($H40="",$I40=""),"",IF($H40="Intern",$I40,0)))</f>
        <v/>
      </c>
      <c r="O40" s="18">
        <f>IF(COUNTA($A40:$M40,$S40)=0,"",IF(OR($J40="",$K40=""),"",IF($J40="Intern",$K40,0)))</f>
        <v/>
      </c>
      <c r="P40" s="18">
        <f>IF(COUNTA($A40:$M40,$S40)=0,"",IF(OR($N40="",$O40=""),"",IFERROR($N40-$O40,"")))</f>
        <v/>
      </c>
      <c r="Q40" s="18">
        <f>IF(COUNTA($A40:$M40,$S40)=0,"",IF(OR($H40="",$I40="",$J40=""),"",IF(AND($H40="Intern",$J40="Extern"),$I40,0)))</f>
        <v/>
      </c>
      <c r="R40" s="12">
        <f>IF(COUNTA($A40:$M40,$S40)=0,"",IF(OR($N40="",$N40=0),"",IFERROR($P40/$N40,"")))</f>
        <v/>
      </c>
      <c r="S40" s="15" t="n"/>
      <c r="T40" s="10">
        <f>IF(COUNTA($A40:$M40,$S40)=0,"",IF(OR($A40="",$B40="",$C40="",$D40="",$E40="",$F40="",$G40="",$H40="",$I40="",$J40="",$K40="",$L40="",$M40=""),"Pflichtangabe fehlt",IF($K40&gt;$I40,"Zieldauer höher",IF(AND($H40="Extern",$J40="Intern"),"Rückverlagerung prüfen","OK"))))</f>
        <v/>
      </c>
    </row>
    <row r="41" ht="34" customHeight="1">
      <c r="A41" s="15" t="n"/>
      <c r="B41" s="15" t="n"/>
      <c r="C41" s="24" t="n"/>
      <c r="D41" s="15" t="n"/>
      <c r="E41" s="15" t="n"/>
      <c r="F41" s="15" t="n"/>
      <c r="G41" s="15" t="n"/>
      <c r="H41" s="15" t="n"/>
      <c r="I41" s="17" t="n"/>
      <c r="J41" s="15" t="n"/>
      <c r="K41" s="17" t="n"/>
      <c r="L41" s="15" t="n"/>
      <c r="M41" s="15" t="n"/>
      <c r="N41" s="19">
        <f>IF(COUNTA($A41:$M41,$S41)=0,"",IF(OR($H41="",$I41=""),"",IF($H41="Intern",$I41,0)))</f>
        <v/>
      </c>
      <c r="O41" s="19">
        <f>IF(COUNTA($A41:$M41,$S41)=0,"",IF(OR($J41="",$K41=""),"",IF($J41="Intern",$K41,0)))</f>
        <v/>
      </c>
      <c r="P41" s="19">
        <f>IF(COUNTA($A41:$M41,$S41)=0,"",IF(OR($N41="",$O41=""),"",IFERROR($N41-$O41,"")))</f>
        <v/>
      </c>
      <c r="Q41" s="19">
        <f>IF(COUNTA($A41:$M41,$S41)=0,"",IF(OR($H41="",$I41="",$J41=""),"",IF(AND($H41="Intern",$J41="Extern"),$I41,0)))</f>
        <v/>
      </c>
      <c r="R41" s="14">
        <f>IF(COUNTA($A41:$M41,$S41)=0,"",IF(OR($N41="",$N41=0),"",IFERROR($P41/$N41,"")))</f>
        <v/>
      </c>
      <c r="S41" s="15" t="n"/>
      <c r="T41" s="3">
        <f>IF(COUNTA($A41:$M41,$S41)=0,"",IF(OR($A41="",$B41="",$C41="",$D41="",$E41="",$F41="",$G41="",$H41="",$I41="",$J41="",$K41="",$L41="",$M41=""),"Pflichtangabe fehlt",IF($K41&gt;$I41,"Zieldauer höher",IF(AND($H41="Extern",$J41="Intern"),"Rückverlagerung prüfen","OK"))))</f>
        <v/>
      </c>
    </row>
    <row r="42" ht="34" customHeight="1">
      <c r="A42" s="15" t="n"/>
      <c r="B42" s="15" t="n"/>
      <c r="C42" s="24" t="n"/>
      <c r="D42" s="15" t="n"/>
      <c r="E42" s="15" t="n"/>
      <c r="F42" s="15" t="n"/>
      <c r="G42" s="15" t="n"/>
      <c r="H42" s="15" t="n"/>
      <c r="I42" s="17" t="n"/>
      <c r="J42" s="15" t="n"/>
      <c r="K42" s="17" t="n"/>
      <c r="L42" s="15" t="n"/>
      <c r="M42" s="15" t="n"/>
      <c r="N42" s="18">
        <f>IF(COUNTA($A42:$M42,$S42)=0,"",IF(OR($H42="",$I42=""),"",IF($H42="Intern",$I42,0)))</f>
        <v/>
      </c>
      <c r="O42" s="18">
        <f>IF(COUNTA($A42:$M42,$S42)=0,"",IF(OR($J42="",$K42=""),"",IF($J42="Intern",$K42,0)))</f>
        <v/>
      </c>
      <c r="P42" s="18">
        <f>IF(COUNTA($A42:$M42,$S42)=0,"",IF(OR($N42="",$O42=""),"",IFERROR($N42-$O42,"")))</f>
        <v/>
      </c>
      <c r="Q42" s="18">
        <f>IF(COUNTA($A42:$M42,$S42)=0,"",IF(OR($H42="",$I42="",$J42=""),"",IF(AND($H42="Intern",$J42="Extern"),$I42,0)))</f>
        <v/>
      </c>
      <c r="R42" s="12">
        <f>IF(COUNTA($A42:$M42,$S42)=0,"",IF(OR($N42="",$N42=0),"",IFERROR($P42/$N42,"")))</f>
        <v/>
      </c>
      <c r="S42" s="15" t="n"/>
      <c r="T42" s="10">
        <f>IF(COUNTA($A42:$M42,$S42)=0,"",IF(OR($A42="",$B42="",$C42="",$D42="",$E42="",$F42="",$G42="",$H42="",$I42="",$J42="",$K42="",$L42="",$M42=""),"Pflichtangabe fehlt",IF($K42&gt;$I42,"Zieldauer höher",IF(AND($H42="Extern",$J42="Intern"),"Rückverlagerung prüfen","OK"))))</f>
        <v/>
      </c>
    </row>
    <row r="43" ht="34" customHeight="1">
      <c r="A43" s="15" t="n"/>
      <c r="B43" s="15" t="n"/>
      <c r="C43" s="24" t="n"/>
      <c r="D43" s="15" t="n"/>
      <c r="E43" s="15" t="n"/>
      <c r="F43" s="15" t="n"/>
      <c r="G43" s="15" t="n"/>
      <c r="H43" s="15" t="n"/>
      <c r="I43" s="17" t="n"/>
      <c r="J43" s="15" t="n"/>
      <c r="K43" s="17" t="n"/>
      <c r="L43" s="15" t="n"/>
      <c r="M43" s="15" t="n"/>
      <c r="N43" s="19">
        <f>IF(COUNTA($A43:$M43,$S43)=0,"",IF(OR($H43="",$I43=""),"",IF($H43="Intern",$I43,0)))</f>
        <v/>
      </c>
      <c r="O43" s="19">
        <f>IF(COUNTA($A43:$M43,$S43)=0,"",IF(OR($J43="",$K43=""),"",IF($J43="Intern",$K43,0)))</f>
        <v/>
      </c>
      <c r="P43" s="19">
        <f>IF(COUNTA($A43:$M43,$S43)=0,"",IF(OR($N43="",$O43=""),"",IFERROR($N43-$O43,"")))</f>
        <v/>
      </c>
      <c r="Q43" s="19">
        <f>IF(COUNTA($A43:$M43,$S43)=0,"",IF(OR($H43="",$I43="",$J43=""),"",IF(AND($H43="Intern",$J43="Extern"),$I43,0)))</f>
        <v/>
      </c>
      <c r="R43" s="14">
        <f>IF(COUNTA($A43:$M43,$S43)=0,"",IF(OR($N43="",$N43=0),"",IFERROR($P43/$N43,"")))</f>
        <v/>
      </c>
      <c r="S43" s="15" t="n"/>
      <c r="T43" s="3">
        <f>IF(COUNTA($A43:$M43,$S43)=0,"",IF(OR($A43="",$B43="",$C43="",$D43="",$E43="",$F43="",$G43="",$H43="",$I43="",$J43="",$K43="",$L43="",$M43=""),"Pflichtangabe fehlt",IF($K43&gt;$I43,"Zieldauer höher",IF(AND($H43="Extern",$J43="Intern"),"Rückverlagerung prüfen","OK"))))</f>
        <v/>
      </c>
    </row>
    <row r="44" ht="34" customHeight="1">
      <c r="A44" s="15" t="n"/>
      <c r="B44" s="15" t="n"/>
      <c r="C44" s="24" t="n"/>
      <c r="D44" s="15" t="n"/>
      <c r="E44" s="15" t="n"/>
      <c r="F44" s="15" t="n"/>
      <c r="G44" s="15" t="n"/>
      <c r="H44" s="15" t="n"/>
      <c r="I44" s="17" t="n"/>
      <c r="J44" s="15" t="n"/>
      <c r="K44" s="17" t="n"/>
      <c r="L44" s="15" t="n"/>
      <c r="M44" s="15" t="n"/>
      <c r="N44" s="18">
        <f>IF(COUNTA($A44:$M44,$S44)=0,"",IF(OR($H44="",$I44=""),"",IF($H44="Intern",$I44,0)))</f>
        <v/>
      </c>
      <c r="O44" s="18">
        <f>IF(COUNTA($A44:$M44,$S44)=0,"",IF(OR($J44="",$K44=""),"",IF($J44="Intern",$K44,0)))</f>
        <v/>
      </c>
      <c r="P44" s="18">
        <f>IF(COUNTA($A44:$M44,$S44)=0,"",IF(OR($N44="",$O44=""),"",IFERROR($N44-$O44,"")))</f>
        <v/>
      </c>
      <c r="Q44" s="18">
        <f>IF(COUNTA($A44:$M44,$S44)=0,"",IF(OR($H44="",$I44="",$J44=""),"",IF(AND($H44="Intern",$J44="Extern"),$I44,0)))</f>
        <v/>
      </c>
      <c r="R44" s="12">
        <f>IF(COUNTA($A44:$M44,$S44)=0,"",IF(OR($N44="",$N44=0),"",IFERROR($P44/$N44,"")))</f>
        <v/>
      </c>
      <c r="S44" s="15" t="n"/>
      <c r="T44" s="10">
        <f>IF(COUNTA($A44:$M44,$S44)=0,"",IF(OR($A44="",$B44="",$C44="",$D44="",$E44="",$F44="",$G44="",$H44="",$I44="",$J44="",$K44="",$L44="",$M44=""),"Pflichtangabe fehlt",IF($K44&gt;$I44,"Zieldauer höher",IF(AND($H44="Extern",$J44="Intern"),"Rückverlagerung prüfen","OK"))))</f>
        <v/>
      </c>
    </row>
    <row r="45" ht="34" customHeight="1">
      <c r="A45" s="15" t="n"/>
      <c r="B45" s="15" t="n"/>
      <c r="C45" s="24" t="n"/>
      <c r="D45" s="15" t="n"/>
      <c r="E45" s="15" t="n"/>
      <c r="F45" s="15" t="n"/>
      <c r="G45" s="15" t="n"/>
      <c r="H45" s="15" t="n"/>
      <c r="I45" s="17" t="n"/>
      <c r="J45" s="15" t="n"/>
      <c r="K45" s="17" t="n"/>
      <c r="L45" s="15" t="n"/>
      <c r="M45" s="15" t="n"/>
      <c r="N45" s="19">
        <f>IF(COUNTA($A45:$M45,$S45)=0,"",IF(OR($H45="",$I45=""),"",IF($H45="Intern",$I45,0)))</f>
        <v/>
      </c>
      <c r="O45" s="19">
        <f>IF(COUNTA($A45:$M45,$S45)=0,"",IF(OR($J45="",$K45=""),"",IF($J45="Intern",$K45,0)))</f>
        <v/>
      </c>
      <c r="P45" s="19">
        <f>IF(COUNTA($A45:$M45,$S45)=0,"",IF(OR($N45="",$O45=""),"",IFERROR($N45-$O45,"")))</f>
        <v/>
      </c>
      <c r="Q45" s="19">
        <f>IF(COUNTA($A45:$M45,$S45)=0,"",IF(OR($H45="",$I45="",$J45=""),"",IF(AND($H45="Intern",$J45="Extern"),$I45,0)))</f>
        <v/>
      </c>
      <c r="R45" s="14">
        <f>IF(COUNTA($A45:$M45,$S45)=0,"",IF(OR($N45="",$N45=0),"",IFERROR($P45/$N45,"")))</f>
        <v/>
      </c>
      <c r="S45" s="15" t="n"/>
      <c r="T45" s="3">
        <f>IF(COUNTA($A45:$M45,$S45)=0,"",IF(OR($A45="",$B45="",$C45="",$D45="",$E45="",$F45="",$G45="",$H45="",$I45="",$J45="",$K45="",$L45="",$M45=""),"Pflichtangabe fehlt",IF($K45&gt;$I45,"Zieldauer höher",IF(AND($H45="Extern",$J45="Intern"),"Rückverlagerung prüfen","OK"))))</f>
        <v/>
      </c>
    </row>
    <row r="46" ht="34" customHeight="1">
      <c r="A46" s="15" t="n"/>
      <c r="B46" s="15" t="n"/>
      <c r="C46" s="24" t="n"/>
      <c r="D46" s="15" t="n"/>
      <c r="E46" s="15" t="n"/>
      <c r="F46" s="15" t="n"/>
      <c r="G46" s="15" t="n"/>
      <c r="H46" s="15" t="n"/>
      <c r="I46" s="17" t="n"/>
      <c r="J46" s="15" t="n"/>
      <c r="K46" s="17" t="n"/>
      <c r="L46" s="15" t="n"/>
      <c r="M46" s="15" t="n"/>
      <c r="N46" s="18">
        <f>IF(COUNTA($A46:$M46,$S46)=0,"",IF(OR($H46="",$I46=""),"",IF($H46="Intern",$I46,0)))</f>
        <v/>
      </c>
      <c r="O46" s="18">
        <f>IF(COUNTA($A46:$M46,$S46)=0,"",IF(OR($J46="",$K46=""),"",IF($J46="Intern",$K46,0)))</f>
        <v/>
      </c>
      <c r="P46" s="18">
        <f>IF(COUNTA($A46:$M46,$S46)=0,"",IF(OR($N46="",$O46=""),"",IFERROR($N46-$O46,"")))</f>
        <v/>
      </c>
      <c r="Q46" s="18">
        <f>IF(COUNTA($A46:$M46,$S46)=0,"",IF(OR($H46="",$I46="",$J46=""),"",IF(AND($H46="Intern",$J46="Extern"),$I46,0)))</f>
        <v/>
      </c>
      <c r="R46" s="12">
        <f>IF(COUNTA($A46:$M46,$S46)=0,"",IF(OR($N46="",$N46=0),"",IFERROR($P46/$N46,"")))</f>
        <v/>
      </c>
      <c r="S46" s="15" t="n"/>
      <c r="T46" s="10">
        <f>IF(COUNTA($A46:$M46,$S46)=0,"",IF(OR($A46="",$B46="",$C46="",$D46="",$E46="",$F46="",$G46="",$H46="",$I46="",$J46="",$K46="",$L46="",$M46=""),"Pflichtangabe fehlt",IF($K46&gt;$I46,"Zieldauer höher",IF(AND($H46="Extern",$J46="Intern"),"Rückverlagerung prüfen","OK"))))</f>
        <v/>
      </c>
    </row>
    <row r="47" ht="34" customHeight="1">
      <c r="A47" s="15" t="n"/>
      <c r="B47" s="15" t="n"/>
      <c r="C47" s="24" t="n"/>
      <c r="D47" s="15" t="n"/>
      <c r="E47" s="15" t="n"/>
      <c r="F47" s="15" t="n"/>
      <c r="G47" s="15" t="n"/>
      <c r="H47" s="15" t="n"/>
      <c r="I47" s="17" t="n"/>
      <c r="J47" s="15" t="n"/>
      <c r="K47" s="17" t="n"/>
      <c r="L47" s="15" t="n"/>
      <c r="M47" s="15" t="n"/>
      <c r="N47" s="19">
        <f>IF(COUNTA($A47:$M47,$S47)=0,"",IF(OR($H47="",$I47=""),"",IF($H47="Intern",$I47,0)))</f>
        <v/>
      </c>
      <c r="O47" s="19">
        <f>IF(COUNTA($A47:$M47,$S47)=0,"",IF(OR($J47="",$K47=""),"",IF($J47="Intern",$K47,0)))</f>
        <v/>
      </c>
      <c r="P47" s="19">
        <f>IF(COUNTA($A47:$M47,$S47)=0,"",IF(OR($N47="",$O47=""),"",IFERROR($N47-$O47,"")))</f>
        <v/>
      </c>
      <c r="Q47" s="19">
        <f>IF(COUNTA($A47:$M47,$S47)=0,"",IF(OR($H47="",$I47="",$J47=""),"",IF(AND($H47="Intern",$J47="Extern"),$I47,0)))</f>
        <v/>
      </c>
      <c r="R47" s="14">
        <f>IF(COUNTA($A47:$M47,$S47)=0,"",IF(OR($N47="",$N47=0),"",IFERROR($P47/$N47,"")))</f>
        <v/>
      </c>
      <c r="S47" s="15" t="n"/>
      <c r="T47" s="3">
        <f>IF(COUNTA($A47:$M47,$S47)=0,"",IF(OR($A47="",$B47="",$C47="",$D47="",$E47="",$F47="",$G47="",$H47="",$I47="",$J47="",$K47="",$L47="",$M47=""),"Pflichtangabe fehlt",IF($K47&gt;$I47,"Zieldauer höher",IF(AND($H47="Extern",$J47="Intern"),"Rückverlagerung prüfen","OK"))))</f>
        <v/>
      </c>
    </row>
    <row r="48" ht="34" customHeight="1">
      <c r="A48" s="15" t="n"/>
      <c r="B48" s="15" t="n"/>
      <c r="C48" s="24" t="n"/>
      <c r="D48" s="15" t="n"/>
      <c r="E48" s="15" t="n"/>
      <c r="F48" s="15" t="n"/>
      <c r="G48" s="15" t="n"/>
      <c r="H48" s="15" t="n"/>
      <c r="I48" s="17" t="n"/>
      <c r="J48" s="15" t="n"/>
      <c r="K48" s="17" t="n"/>
      <c r="L48" s="15" t="n"/>
      <c r="M48" s="15" t="n"/>
      <c r="N48" s="18">
        <f>IF(COUNTA($A48:$M48,$S48)=0,"",IF(OR($H48="",$I48=""),"",IF($H48="Intern",$I48,0)))</f>
        <v/>
      </c>
      <c r="O48" s="18">
        <f>IF(COUNTA($A48:$M48,$S48)=0,"",IF(OR($J48="",$K48=""),"",IF($J48="Intern",$K48,0)))</f>
        <v/>
      </c>
      <c r="P48" s="18">
        <f>IF(COUNTA($A48:$M48,$S48)=0,"",IF(OR($N48="",$O48=""),"",IFERROR($N48-$O48,"")))</f>
        <v/>
      </c>
      <c r="Q48" s="18">
        <f>IF(COUNTA($A48:$M48,$S48)=0,"",IF(OR($H48="",$I48="",$J48=""),"",IF(AND($H48="Intern",$J48="Extern"),$I48,0)))</f>
        <v/>
      </c>
      <c r="R48" s="12">
        <f>IF(COUNTA($A48:$M48,$S48)=0,"",IF(OR($N48="",$N48=0),"",IFERROR($P48/$N48,"")))</f>
        <v/>
      </c>
      <c r="S48" s="15" t="n"/>
      <c r="T48" s="10">
        <f>IF(COUNTA($A48:$M48,$S48)=0,"",IF(OR($A48="",$B48="",$C48="",$D48="",$E48="",$F48="",$G48="",$H48="",$I48="",$J48="",$K48="",$L48="",$M48=""),"Pflichtangabe fehlt",IF($K48&gt;$I48,"Zieldauer höher",IF(AND($H48="Extern",$J48="Intern"),"Rückverlagerung prüfen","OK"))))</f>
        <v/>
      </c>
    </row>
    <row r="49" ht="34" customHeight="1">
      <c r="A49" s="15" t="n"/>
      <c r="B49" s="15" t="n"/>
      <c r="C49" s="24" t="n"/>
      <c r="D49" s="15" t="n"/>
      <c r="E49" s="15" t="n"/>
      <c r="F49" s="15" t="n"/>
      <c r="G49" s="15" t="n"/>
      <c r="H49" s="15" t="n"/>
      <c r="I49" s="17" t="n"/>
      <c r="J49" s="15" t="n"/>
      <c r="K49" s="17" t="n"/>
      <c r="L49" s="15" t="n"/>
      <c r="M49" s="15" t="n"/>
      <c r="N49" s="19">
        <f>IF(COUNTA($A49:$M49,$S49)=0,"",IF(OR($H49="",$I49=""),"",IF($H49="Intern",$I49,0)))</f>
        <v/>
      </c>
      <c r="O49" s="19">
        <f>IF(COUNTA($A49:$M49,$S49)=0,"",IF(OR($J49="",$K49=""),"",IF($J49="Intern",$K49,0)))</f>
        <v/>
      </c>
      <c r="P49" s="19">
        <f>IF(COUNTA($A49:$M49,$S49)=0,"",IF(OR($N49="",$O49=""),"",IFERROR($N49-$O49,"")))</f>
        <v/>
      </c>
      <c r="Q49" s="19">
        <f>IF(COUNTA($A49:$M49,$S49)=0,"",IF(OR($H49="",$I49="",$J49=""),"",IF(AND($H49="Intern",$J49="Extern"),$I49,0)))</f>
        <v/>
      </c>
      <c r="R49" s="14">
        <f>IF(COUNTA($A49:$M49,$S49)=0,"",IF(OR($N49="",$N49=0),"",IFERROR($P49/$N49,"")))</f>
        <v/>
      </c>
      <c r="S49" s="15" t="n"/>
      <c r="T49" s="3">
        <f>IF(COUNTA($A49:$M49,$S49)=0,"",IF(OR($A49="",$B49="",$C49="",$D49="",$E49="",$F49="",$G49="",$H49="",$I49="",$J49="",$K49="",$L49="",$M49=""),"Pflichtangabe fehlt",IF($K49&gt;$I49,"Zieldauer höher",IF(AND($H49="Extern",$J49="Intern"),"Rückverlagerung prüfen","OK"))))</f>
        <v/>
      </c>
    </row>
    <row r="50" ht="34" customHeight="1">
      <c r="A50" s="15" t="n"/>
      <c r="B50" s="15" t="n"/>
      <c r="C50" s="24" t="n"/>
      <c r="D50" s="15" t="n"/>
      <c r="E50" s="15" t="n"/>
      <c r="F50" s="15" t="n"/>
      <c r="G50" s="15" t="n"/>
      <c r="H50" s="15" t="n"/>
      <c r="I50" s="17" t="n"/>
      <c r="J50" s="15" t="n"/>
      <c r="K50" s="17" t="n"/>
      <c r="L50" s="15" t="n"/>
      <c r="M50" s="15" t="n"/>
      <c r="N50" s="18">
        <f>IF(COUNTA($A50:$M50,$S50)=0,"",IF(OR($H50="",$I50=""),"",IF($H50="Intern",$I50,0)))</f>
        <v/>
      </c>
      <c r="O50" s="18">
        <f>IF(COUNTA($A50:$M50,$S50)=0,"",IF(OR($J50="",$K50=""),"",IF($J50="Intern",$K50,0)))</f>
        <v/>
      </c>
      <c r="P50" s="18">
        <f>IF(COUNTA($A50:$M50,$S50)=0,"",IF(OR($N50="",$O50=""),"",IFERROR($N50-$O50,"")))</f>
        <v/>
      </c>
      <c r="Q50" s="18">
        <f>IF(COUNTA($A50:$M50,$S50)=0,"",IF(OR($H50="",$I50="",$J50=""),"",IF(AND($H50="Intern",$J50="Extern"),$I50,0)))</f>
        <v/>
      </c>
      <c r="R50" s="12">
        <f>IF(COUNTA($A50:$M50,$S50)=0,"",IF(OR($N50="",$N50=0),"",IFERROR($P50/$N50,"")))</f>
        <v/>
      </c>
      <c r="S50" s="15" t="n"/>
      <c r="T50" s="10">
        <f>IF(COUNTA($A50:$M50,$S50)=0,"",IF(OR($A50="",$B50="",$C50="",$D50="",$E50="",$F50="",$G50="",$H50="",$I50="",$J50="",$K50="",$L50="",$M50=""),"Pflichtangabe fehlt",IF($K50&gt;$I50,"Zieldauer höher",IF(AND($H50="Extern",$J50="Intern"),"Rückverlagerung prüfen","OK"))))</f>
        <v/>
      </c>
    </row>
    <row r="51" ht="34" customHeight="1">
      <c r="A51" s="15" t="n"/>
      <c r="B51" s="15" t="n"/>
      <c r="C51" s="24" t="n"/>
      <c r="D51" s="15" t="n"/>
      <c r="E51" s="15" t="n"/>
      <c r="F51" s="15" t="n"/>
      <c r="G51" s="15" t="n"/>
      <c r="H51" s="15" t="n"/>
      <c r="I51" s="17" t="n"/>
      <c r="J51" s="15" t="n"/>
      <c r="K51" s="17" t="n"/>
      <c r="L51" s="15" t="n"/>
      <c r="M51" s="15" t="n"/>
      <c r="N51" s="19">
        <f>IF(COUNTA($A51:$M51,$S51)=0,"",IF(OR($H51="",$I51=""),"",IF($H51="Intern",$I51,0)))</f>
        <v/>
      </c>
      <c r="O51" s="19">
        <f>IF(COUNTA($A51:$M51,$S51)=0,"",IF(OR($J51="",$K51=""),"",IF($J51="Intern",$K51,0)))</f>
        <v/>
      </c>
      <c r="P51" s="19">
        <f>IF(COUNTA($A51:$M51,$S51)=0,"",IF(OR($N51="",$O51=""),"",IFERROR($N51-$O51,"")))</f>
        <v/>
      </c>
      <c r="Q51" s="19">
        <f>IF(COUNTA($A51:$M51,$S51)=0,"",IF(OR($H51="",$I51="",$J51=""),"",IF(AND($H51="Intern",$J51="Extern"),$I51,0)))</f>
        <v/>
      </c>
      <c r="R51" s="14">
        <f>IF(COUNTA($A51:$M51,$S51)=0,"",IF(OR($N51="",$N51=0),"",IFERROR($P51/$N51,"")))</f>
        <v/>
      </c>
      <c r="S51" s="15" t="n"/>
      <c r="T51" s="3">
        <f>IF(COUNTA($A51:$M51,$S51)=0,"",IF(OR($A51="",$B51="",$C51="",$D51="",$E51="",$F51="",$G51="",$H51="",$I51="",$J51="",$K51="",$L51="",$M51=""),"Pflichtangabe fehlt",IF($K51&gt;$I51,"Zieldauer höher",IF(AND($H51="Extern",$J51="Intern"),"Rückverlagerung prüfen","OK"))))</f>
        <v/>
      </c>
    </row>
    <row r="52" ht="34" customHeight="1">
      <c r="A52" s="15" t="n"/>
      <c r="B52" s="15" t="n"/>
      <c r="C52" s="24" t="n"/>
      <c r="D52" s="15" t="n"/>
      <c r="E52" s="15" t="n"/>
      <c r="F52" s="15" t="n"/>
      <c r="G52" s="15" t="n"/>
      <c r="H52" s="15" t="n"/>
      <c r="I52" s="17" t="n"/>
      <c r="J52" s="15" t="n"/>
      <c r="K52" s="17" t="n"/>
      <c r="L52" s="15" t="n"/>
      <c r="M52" s="15" t="n"/>
      <c r="N52" s="18">
        <f>IF(COUNTA($A52:$M52,$S52)=0,"",IF(OR($H52="",$I52=""),"",IF($H52="Intern",$I52,0)))</f>
        <v/>
      </c>
      <c r="O52" s="18">
        <f>IF(COUNTA($A52:$M52,$S52)=0,"",IF(OR($J52="",$K52=""),"",IF($J52="Intern",$K52,0)))</f>
        <v/>
      </c>
      <c r="P52" s="18">
        <f>IF(COUNTA($A52:$M52,$S52)=0,"",IF(OR($N52="",$O52=""),"",IFERROR($N52-$O52,"")))</f>
        <v/>
      </c>
      <c r="Q52" s="18">
        <f>IF(COUNTA($A52:$M52,$S52)=0,"",IF(OR($H52="",$I52="",$J52=""),"",IF(AND($H52="Intern",$J52="Extern"),$I52,0)))</f>
        <v/>
      </c>
      <c r="R52" s="12">
        <f>IF(COUNTA($A52:$M52,$S52)=0,"",IF(OR($N52="",$N52=0),"",IFERROR($P52/$N52,"")))</f>
        <v/>
      </c>
      <c r="S52" s="15" t="n"/>
      <c r="T52" s="10">
        <f>IF(COUNTA($A52:$M52,$S52)=0,"",IF(OR($A52="",$B52="",$C52="",$D52="",$E52="",$F52="",$G52="",$H52="",$I52="",$J52="",$K52="",$L52="",$M52=""),"Pflichtangabe fehlt",IF($K52&gt;$I52,"Zieldauer höher",IF(AND($H52="Extern",$J52="Intern"),"Rückverlagerung prüfen","OK"))))</f>
        <v/>
      </c>
    </row>
    <row r="53" ht="34" customHeight="1">
      <c r="A53" s="15" t="n"/>
      <c r="B53" s="15" t="n"/>
      <c r="C53" s="24" t="n"/>
      <c r="D53" s="15" t="n"/>
      <c r="E53" s="15" t="n"/>
      <c r="F53" s="15" t="n"/>
      <c r="G53" s="15" t="n"/>
      <c r="H53" s="15" t="n"/>
      <c r="I53" s="17" t="n"/>
      <c r="J53" s="15" t="n"/>
      <c r="K53" s="17" t="n"/>
      <c r="L53" s="15" t="n"/>
      <c r="M53" s="15" t="n"/>
      <c r="N53" s="19">
        <f>IF(COUNTA($A53:$M53,$S53)=0,"",IF(OR($H53="",$I53=""),"",IF($H53="Intern",$I53,0)))</f>
        <v/>
      </c>
      <c r="O53" s="19">
        <f>IF(COUNTA($A53:$M53,$S53)=0,"",IF(OR($J53="",$K53=""),"",IF($J53="Intern",$K53,0)))</f>
        <v/>
      </c>
      <c r="P53" s="19">
        <f>IF(COUNTA($A53:$M53,$S53)=0,"",IF(OR($N53="",$O53=""),"",IFERROR($N53-$O53,"")))</f>
        <v/>
      </c>
      <c r="Q53" s="19">
        <f>IF(COUNTA($A53:$M53,$S53)=0,"",IF(OR($H53="",$I53="",$J53=""),"",IF(AND($H53="Intern",$J53="Extern"),$I53,0)))</f>
        <v/>
      </c>
      <c r="R53" s="14">
        <f>IF(COUNTA($A53:$M53,$S53)=0,"",IF(OR($N53="",$N53=0),"",IFERROR($P53/$N53,"")))</f>
        <v/>
      </c>
      <c r="S53" s="15" t="n"/>
      <c r="T53" s="3">
        <f>IF(COUNTA($A53:$M53,$S53)=0,"",IF(OR($A53="",$B53="",$C53="",$D53="",$E53="",$F53="",$G53="",$H53="",$I53="",$J53="",$K53="",$L53="",$M53=""),"Pflichtangabe fehlt",IF($K53&gt;$I53,"Zieldauer höher",IF(AND($H53="Extern",$J53="Intern"),"Rückverlagerung prüfen","OK"))))</f>
        <v/>
      </c>
    </row>
    <row r="54" ht="34" customHeight="1">
      <c r="A54" s="15" t="n"/>
      <c r="B54" s="15" t="n"/>
      <c r="C54" s="24" t="n"/>
      <c r="D54" s="15" t="n"/>
      <c r="E54" s="15" t="n"/>
      <c r="F54" s="15" t="n"/>
      <c r="G54" s="15" t="n"/>
      <c r="H54" s="15" t="n"/>
      <c r="I54" s="17" t="n"/>
      <c r="J54" s="15" t="n"/>
      <c r="K54" s="17" t="n"/>
      <c r="L54" s="15" t="n"/>
      <c r="M54" s="15" t="n"/>
      <c r="N54" s="18">
        <f>IF(COUNTA($A54:$M54,$S54)=0,"",IF(OR($H54="",$I54=""),"",IF($H54="Intern",$I54,0)))</f>
        <v/>
      </c>
      <c r="O54" s="18">
        <f>IF(COUNTA($A54:$M54,$S54)=0,"",IF(OR($J54="",$K54=""),"",IF($J54="Intern",$K54,0)))</f>
        <v/>
      </c>
      <c r="P54" s="18">
        <f>IF(COUNTA($A54:$M54,$S54)=0,"",IF(OR($N54="",$O54=""),"",IFERROR($N54-$O54,"")))</f>
        <v/>
      </c>
      <c r="Q54" s="18">
        <f>IF(COUNTA($A54:$M54,$S54)=0,"",IF(OR($H54="",$I54="",$J54=""),"",IF(AND($H54="Intern",$J54="Extern"),$I54,0)))</f>
        <v/>
      </c>
      <c r="R54" s="12">
        <f>IF(COUNTA($A54:$M54,$S54)=0,"",IF(OR($N54="",$N54=0),"",IFERROR($P54/$N54,"")))</f>
        <v/>
      </c>
      <c r="S54" s="15" t="n"/>
      <c r="T54" s="10">
        <f>IF(COUNTA($A54:$M54,$S54)=0,"",IF(OR($A54="",$B54="",$C54="",$D54="",$E54="",$F54="",$G54="",$H54="",$I54="",$J54="",$K54="",$L54="",$M54=""),"Pflichtangabe fehlt",IF($K54&gt;$I54,"Zieldauer höher",IF(AND($H54="Extern",$J54="Intern"),"Rückverlagerung prüfen","OK"))))</f>
        <v/>
      </c>
    </row>
    <row r="55" ht="34" customHeight="1">
      <c r="A55" s="15" t="n"/>
      <c r="B55" s="15" t="n"/>
      <c r="C55" s="24" t="n"/>
      <c r="D55" s="15" t="n"/>
      <c r="E55" s="15" t="n"/>
      <c r="F55" s="15" t="n"/>
      <c r="G55" s="15" t="n"/>
      <c r="H55" s="15" t="n"/>
      <c r="I55" s="17" t="n"/>
      <c r="J55" s="15" t="n"/>
      <c r="K55" s="17" t="n"/>
      <c r="L55" s="15" t="n"/>
      <c r="M55" s="15" t="n"/>
      <c r="N55" s="19">
        <f>IF(COUNTA($A55:$M55,$S55)=0,"",IF(OR($H55="",$I55=""),"",IF($H55="Intern",$I55,0)))</f>
        <v/>
      </c>
      <c r="O55" s="19">
        <f>IF(COUNTA($A55:$M55,$S55)=0,"",IF(OR($J55="",$K55=""),"",IF($J55="Intern",$K55,0)))</f>
        <v/>
      </c>
      <c r="P55" s="19">
        <f>IF(COUNTA($A55:$M55,$S55)=0,"",IF(OR($N55="",$O55=""),"",IFERROR($N55-$O55,"")))</f>
        <v/>
      </c>
      <c r="Q55" s="19">
        <f>IF(COUNTA($A55:$M55,$S55)=0,"",IF(OR($H55="",$I55="",$J55=""),"",IF(AND($H55="Intern",$J55="Extern"),$I55,0)))</f>
        <v/>
      </c>
      <c r="R55" s="14">
        <f>IF(COUNTA($A55:$M55,$S55)=0,"",IF(OR($N55="",$N55=0),"",IFERROR($P55/$N55,"")))</f>
        <v/>
      </c>
      <c r="S55" s="15" t="n"/>
      <c r="T55" s="3">
        <f>IF(COUNTA($A55:$M55,$S55)=0,"",IF(OR($A55="",$B55="",$C55="",$D55="",$E55="",$F55="",$G55="",$H55="",$I55="",$J55="",$K55="",$L55="",$M55=""),"Pflichtangabe fehlt",IF($K55&gt;$I55,"Zieldauer höher",IF(AND($H55="Extern",$J55="Intern"),"Rückverlagerung prüfen","OK"))))</f>
        <v/>
      </c>
    </row>
    <row r="56" ht="34" customHeight="1">
      <c r="A56" s="15" t="n"/>
      <c r="B56" s="15" t="n"/>
      <c r="C56" s="24" t="n"/>
      <c r="D56" s="15" t="n"/>
      <c r="E56" s="15" t="n"/>
      <c r="F56" s="15" t="n"/>
      <c r="G56" s="15" t="n"/>
      <c r="H56" s="15" t="n"/>
      <c r="I56" s="17" t="n"/>
      <c r="J56" s="15" t="n"/>
      <c r="K56" s="17" t="n"/>
      <c r="L56" s="15" t="n"/>
      <c r="M56" s="15" t="n"/>
      <c r="N56" s="18">
        <f>IF(COUNTA($A56:$M56,$S56)=0,"",IF(OR($H56="",$I56=""),"",IF($H56="Intern",$I56,0)))</f>
        <v/>
      </c>
      <c r="O56" s="18">
        <f>IF(COUNTA($A56:$M56,$S56)=0,"",IF(OR($J56="",$K56=""),"",IF($J56="Intern",$K56,0)))</f>
        <v/>
      </c>
      <c r="P56" s="18">
        <f>IF(COUNTA($A56:$M56,$S56)=0,"",IF(OR($N56="",$O56=""),"",IFERROR($N56-$O56,"")))</f>
        <v/>
      </c>
      <c r="Q56" s="18">
        <f>IF(COUNTA($A56:$M56,$S56)=0,"",IF(OR($H56="",$I56="",$J56=""),"",IF(AND($H56="Intern",$J56="Extern"),$I56,0)))</f>
        <v/>
      </c>
      <c r="R56" s="12">
        <f>IF(COUNTA($A56:$M56,$S56)=0,"",IF(OR($N56="",$N56=0),"",IFERROR($P56/$N56,"")))</f>
        <v/>
      </c>
      <c r="S56" s="15" t="n"/>
      <c r="T56" s="10">
        <f>IF(COUNTA($A56:$M56,$S56)=0,"",IF(OR($A56="",$B56="",$C56="",$D56="",$E56="",$F56="",$G56="",$H56="",$I56="",$J56="",$K56="",$L56="",$M56=""),"Pflichtangabe fehlt",IF($K56&gt;$I56,"Zieldauer höher",IF(AND($H56="Extern",$J56="Intern"),"Rückverlagerung prüfen","OK"))))</f>
        <v/>
      </c>
    </row>
    <row r="57" ht="34" customHeight="1">
      <c r="A57" s="15" t="n"/>
      <c r="B57" s="15" t="n"/>
      <c r="C57" s="24" t="n"/>
      <c r="D57" s="15" t="n"/>
      <c r="E57" s="15" t="n"/>
      <c r="F57" s="15" t="n"/>
      <c r="G57" s="15" t="n"/>
      <c r="H57" s="15" t="n"/>
      <c r="I57" s="17" t="n"/>
      <c r="J57" s="15" t="n"/>
      <c r="K57" s="17" t="n"/>
      <c r="L57" s="15" t="n"/>
      <c r="M57" s="15" t="n"/>
      <c r="N57" s="19">
        <f>IF(COUNTA($A57:$M57,$S57)=0,"",IF(OR($H57="",$I57=""),"",IF($H57="Intern",$I57,0)))</f>
        <v/>
      </c>
      <c r="O57" s="19">
        <f>IF(COUNTA($A57:$M57,$S57)=0,"",IF(OR($J57="",$K57=""),"",IF($J57="Intern",$K57,0)))</f>
        <v/>
      </c>
      <c r="P57" s="19">
        <f>IF(COUNTA($A57:$M57,$S57)=0,"",IF(OR($N57="",$O57=""),"",IFERROR($N57-$O57,"")))</f>
        <v/>
      </c>
      <c r="Q57" s="19">
        <f>IF(COUNTA($A57:$M57,$S57)=0,"",IF(OR($H57="",$I57="",$J57=""),"",IF(AND($H57="Intern",$J57="Extern"),$I57,0)))</f>
        <v/>
      </c>
      <c r="R57" s="14">
        <f>IF(COUNTA($A57:$M57,$S57)=0,"",IF(OR($N57="",$N57=0),"",IFERROR($P57/$N57,"")))</f>
        <v/>
      </c>
      <c r="S57" s="15" t="n"/>
      <c r="T57" s="3">
        <f>IF(COUNTA($A57:$M57,$S57)=0,"",IF(OR($A57="",$B57="",$C57="",$D57="",$E57="",$F57="",$G57="",$H57="",$I57="",$J57="",$K57="",$L57="",$M57=""),"Pflichtangabe fehlt",IF($K57&gt;$I57,"Zieldauer höher",IF(AND($H57="Extern",$J57="Intern"),"Rückverlagerung prüfen","OK"))))</f>
        <v/>
      </c>
    </row>
    <row r="58" ht="34" customHeight="1">
      <c r="A58" s="15" t="n"/>
      <c r="B58" s="15" t="n"/>
      <c r="C58" s="24" t="n"/>
      <c r="D58" s="15" t="n"/>
      <c r="E58" s="15" t="n"/>
      <c r="F58" s="15" t="n"/>
      <c r="G58" s="15" t="n"/>
      <c r="H58" s="15" t="n"/>
      <c r="I58" s="17" t="n"/>
      <c r="J58" s="15" t="n"/>
      <c r="K58" s="17" t="n"/>
      <c r="L58" s="15" t="n"/>
      <c r="M58" s="15" t="n"/>
      <c r="N58" s="18">
        <f>IF(COUNTA($A58:$M58,$S58)=0,"",IF(OR($H58="",$I58=""),"",IF($H58="Intern",$I58,0)))</f>
        <v/>
      </c>
      <c r="O58" s="18">
        <f>IF(COUNTA($A58:$M58,$S58)=0,"",IF(OR($J58="",$K58=""),"",IF($J58="Intern",$K58,0)))</f>
        <v/>
      </c>
      <c r="P58" s="18">
        <f>IF(COUNTA($A58:$M58,$S58)=0,"",IF(OR($N58="",$O58=""),"",IFERROR($N58-$O58,"")))</f>
        <v/>
      </c>
      <c r="Q58" s="18">
        <f>IF(COUNTA($A58:$M58,$S58)=0,"",IF(OR($H58="",$I58="",$J58=""),"",IF(AND($H58="Intern",$J58="Extern"),$I58,0)))</f>
        <v/>
      </c>
      <c r="R58" s="12">
        <f>IF(COUNTA($A58:$M58,$S58)=0,"",IF(OR($N58="",$N58=0),"",IFERROR($P58/$N58,"")))</f>
        <v/>
      </c>
      <c r="S58" s="15" t="n"/>
      <c r="T58" s="10">
        <f>IF(COUNTA($A58:$M58,$S58)=0,"",IF(OR($A58="",$B58="",$C58="",$D58="",$E58="",$F58="",$G58="",$H58="",$I58="",$J58="",$K58="",$L58="",$M58=""),"Pflichtangabe fehlt",IF($K58&gt;$I58,"Zieldauer höher",IF(AND($H58="Extern",$J58="Intern"),"Rückverlagerung prüfen","OK"))))</f>
        <v/>
      </c>
    </row>
    <row r="59" ht="34" customHeight="1">
      <c r="A59" s="15" t="n"/>
      <c r="B59" s="15" t="n"/>
      <c r="C59" s="24" t="n"/>
      <c r="D59" s="15" t="n"/>
      <c r="E59" s="15" t="n"/>
      <c r="F59" s="15" t="n"/>
      <c r="G59" s="15" t="n"/>
      <c r="H59" s="15" t="n"/>
      <c r="I59" s="17" t="n"/>
      <c r="J59" s="15" t="n"/>
      <c r="K59" s="17" t="n"/>
      <c r="L59" s="15" t="n"/>
      <c r="M59" s="15" t="n"/>
      <c r="N59" s="19">
        <f>IF(COUNTA($A59:$M59,$S59)=0,"",IF(OR($H59="",$I59=""),"",IF($H59="Intern",$I59,0)))</f>
        <v/>
      </c>
      <c r="O59" s="19">
        <f>IF(COUNTA($A59:$M59,$S59)=0,"",IF(OR($J59="",$K59=""),"",IF($J59="Intern",$K59,0)))</f>
        <v/>
      </c>
      <c r="P59" s="19">
        <f>IF(COUNTA($A59:$M59,$S59)=0,"",IF(OR($N59="",$O59=""),"",IFERROR($N59-$O59,"")))</f>
        <v/>
      </c>
      <c r="Q59" s="19">
        <f>IF(COUNTA($A59:$M59,$S59)=0,"",IF(OR($H59="",$I59="",$J59=""),"",IF(AND($H59="Intern",$J59="Extern"),$I59,0)))</f>
        <v/>
      </c>
      <c r="R59" s="14">
        <f>IF(COUNTA($A59:$M59,$S59)=0,"",IF(OR($N59="",$N59=0),"",IFERROR($P59/$N59,"")))</f>
        <v/>
      </c>
      <c r="S59" s="15" t="n"/>
      <c r="T59" s="3">
        <f>IF(COUNTA($A59:$M59,$S59)=0,"",IF(OR($A59="",$B59="",$C59="",$D59="",$E59="",$F59="",$G59="",$H59="",$I59="",$J59="",$K59="",$L59="",$M59=""),"Pflichtangabe fehlt",IF($K59&gt;$I59,"Zieldauer höher",IF(AND($H59="Extern",$J59="Intern"),"Rückverlagerung prüfen","OK"))))</f>
        <v/>
      </c>
    </row>
    <row r="60" ht="34" customHeight="1">
      <c r="A60" s="15" t="n"/>
      <c r="B60" s="15" t="n"/>
      <c r="C60" s="24" t="n"/>
      <c r="D60" s="15" t="n"/>
      <c r="E60" s="15" t="n"/>
      <c r="F60" s="15" t="n"/>
      <c r="G60" s="15" t="n"/>
      <c r="H60" s="15" t="n"/>
      <c r="I60" s="17" t="n"/>
      <c r="J60" s="15" t="n"/>
      <c r="K60" s="17" t="n"/>
      <c r="L60" s="15" t="n"/>
      <c r="M60" s="15" t="n"/>
      <c r="N60" s="18">
        <f>IF(COUNTA($A60:$M60,$S60)=0,"",IF(OR($H60="",$I60=""),"",IF($H60="Intern",$I60,0)))</f>
        <v/>
      </c>
      <c r="O60" s="18">
        <f>IF(COUNTA($A60:$M60,$S60)=0,"",IF(OR($J60="",$K60=""),"",IF($J60="Intern",$K60,0)))</f>
        <v/>
      </c>
      <c r="P60" s="18">
        <f>IF(COUNTA($A60:$M60,$S60)=0,"",IF(OR($N60="",$O60=""),"",IFERROR($N60-$O60,"")))</f>
        <v/>
      </c>
      <c r="Q60" s="18">
        <f>IF(COUNTA($A60:$M60,$S60)=0,"",IF(OR($H60="",$I60="",$J60=""),"",IF(AND($H60="Intern",$J60="Extern"),$I60,0)))</f>
        <v/>
      </c>
      <c r="R60" s="12">
        <f>IF(COUNTA($A60:$M60,$S60)=0,"",IF(OR($N60="",$N60=0),"",IFERROR($P60/$N60,"")))</f>
        <v/>
      </c>
      <c r="S60" s="15" t="n"/>
      <c r="T60" s="10">
        <f>IF(COUNTA($A60:$M60,$S60)=0,"",IF(OR($A60="",$B60="",$C60="",$D60="",$E60="",$F60="",$G60="",$H60="",$I60="",$J60="",$K60="",$L60="",$M60=""),"Pflichtangabe fehlt",IF($K60&gt;$I60,"Zieldauer höher",IF(AND($H60="Extern",$J60="Intern"),"Rückverlagerung prüfen","OK"))))</f>
        <v/>
      </c>
    </row>
    <row r="61" ht="34" customHeight="1">
      <c r="A61" s="15" t="n"/>
      <c r="B61" s="15" t="n"/>
      <c r="C61" s="24" t="n"/>
      <c r="D61" s="15" t="n"/>
      <c r="E61" s="15" t="n"/>
      <c r="F61" s="15" t="n"/>
      <c r="G61" s="15" t="n"/>
      <c r="H61" s="15" t="n"/>
      <c r="I61" s="17" t="n"/>
      <c r="J61" s="15" t="n"/>
      <c r="K61" s="17" t="n"/>
      <c r="L61" s="15" t="n"/>
      <c r="M61" s="15" t="n"/>
      <c r="N61" s="19">
        <f>IF(COUNTA($A61:$M61,$S61)=0,"",IF(OR($H61="",$I61=""),"",IF($H61="Intern",$I61,0)))</f>
        <v/>
      </c>
      <c r="O61" s="19">
        <f>IF(COUNTA($A61:$M61,$S61)=0,"",IF(OR($J61="",$K61=""),"",IF($J61="Intern",$K61,0)))</f>
        <v/>
      </c>
      <c r="P61" s="19">
        <f>IF(COUNTA($A61:$M61,$S61)=0,"",IF(OR($N61="",$O61=""),"",IFERROR($N61-$O61,"")))</f>
        <v/>
      </c>
      <c r="Q61" s="19">
        <f>IF(COUNTA($A61:$M61,$S61)=0,"",IF(OR($H61="",$I61="",$J61=""),"",IF(AND($H61="Intern",$J61="Extern"),$I61,0)))</f>
        <v/>
      </c>
      <c r="R61" s="14">
        <f>IF(COUNTA($A61:$M61,$S61)=0,"",IF(OR($N61="",$N61=0),"",IFERROR($P61/$N61,"")))</f>
        <v/>
      </c>
      <c r="S61" s="15" t="n"/>
      <c r="T61" s="3">
        <f>IF(COUNTA($A61:$M61,$S61)=0,"",IF(OR($A61="",$B61="",$C61="",$D61="",$E61="",$F61="",$G61="",$H61="",$I61="",$J61="",$K61="",$L61="",$M61=""),"Pflichtangabe fehlt",IF($K61&gt;$I61,"Zieldauer höher",IF(AND($H61="Extern",$J61="Intern"),"Rückverlagerung prüfen","OK"))))</f>
        <v/>
      </c>
    </row>
    <row r="62" ht="34" customHeight="1">
      <c r="A62" s="15" t="n"/>
      <c r="B62" s="15" t="n"/>
      <c r="C62" s="24" t="n"/>
      <c r="D62" s="15" t="n"/>
      <c r="E62" s="15" t="n"/>
      <c r="F62" s="15" t="n"/>
      <c r="G62" s="15" t="n"/>
      <c r="H62" s="15" t="n"/>
      <c r="I62" s="17" t="n"/>
      <c r="J62" s="15" t="n"/>
      <c r="K62" s="17" t="n"/>
      <c r="L62" s="15" t="n"/>
      <c r="M62" s="15" t="n"/>
      <c r="N62" s="18">
        <f>IF(COUNTA($A62:$M62,$S62)=0,"",IF(OR($H62="",$I62=""),"",IF($H62="Intern",$I62,0)))</f>
        <v/>
      </c>
      <c r="O62" s="18">
        <f>IF(COUNTA($A62:$M62,$S62)=0,"",IF(OR($J62="",$K62=""),"",IF($J62="Intern",$K62,0)))</f>
        <v/>
      </c>
      <c r="P62" s="18">
        <f>IF(COUNTA($A62:$M62,$S62)=0,"",IF(OR($N62="",$O62=""),"",IFERROR($N62-$O62,"")))</f>
        <v/>
      </c>
      <c r="Q62" s="18">
        <f>IF(COUNTA($A62:$M62,$S62)=0,"",IF(OR($H62="",$I62="",$J62=""),"",IF(AND($H62="Intern",$J62="Extern"),$I62,0)))</f>
        <v/>
      </c>
      <c r="R62" s="12">
        <f>IF(COUNTA($A62:$M62,$S62)=0,"",IF(OR($N62="",$N62=0),"",IFERROR($P62/$N62,"")))</f>
        <v/>
      </c>
      <c r="S62" s="15" t="n"/>
      <c r="T62" s="10">
        <f>IF(COUNTA($A62:$M62,$S62)=0,"",IF(OR($A62="",$B62="",$C62="",$D62="",$E62="",$F62="",$G62="",$H62="",$I62="",$J62="",$K62="",$L62="",$M62=""),"Pflichtangabe fehlt",IF($K62&gt;$I62,"Zieldauer höher",IF(AND($H62="Extern",$J62="Intern"),"Rückverlagerung prüfen","OK"))))</f>
        <v/>
      </c>
    </row>
    <row r="63" ht="34" customHeight="1">
      <c r="A63" s="15" t="n"/>
      <c r="B63" s="15" t="n"/>
      <c r="C63" s="24" t="n"/>
      <c r="D63" s="15" t="n"/>
      <c r="E63" s="15" t="n"/>
      <c r="F63" s="15" t="n"/>
      <c r="G63" s="15" t="n"/>
      <c r="H63" s="15" t="n"/>
      <c r="I63" s="17" t="n"/>
      <c r="J63" s="15" t="n"/>
      <c r="K63" s="17" t="n"/>
      <c r="L63" s="15" t="n"/>
      <c r="M63" s="15" t="n"/>
      <c r="N63" s="19">
        <f>IF(COUNTA($A63:$M63,$S63)=0,"",IF(OR($H63="",$I63=""),"",IF($H63="Intern",$I63,0)))</f>
        <v/>
      </c>
      <c r="O63" s="19">
        <f>IF(COUNTA($A63:$M63,$S63)=0,"",IF(OR($J63="",$K63=""),"",IF($J63="Intern",$K63,0)))</f>
        <v/>
      </c>
      <c r="P63" s="19">
        <f>IF(COUNTA($A63:$M63,$S63)=0,"",IF(OR($N63="",$O63=""),"",IFERROR($N63-$O63,"")))</f>
        <v/>
      </c>
      <c r="Q63" s="19">
        <f>IF(COUNTA($A63:$M63,$S63)=0,"",IF(OR($H63="",$I63="",$J63=""),"",IF(AND($H63="Intern",$J63="Extern"),$I63,0)))</f>
        <v/>
      </c>
      <c r="R63" s="14">
        <f>IF(COUNTA($A63:$M63,$S63)=0,"",IF(OR($N63="",$N63=0),"",IFERROR($P63/$N63,"")))</f>
        <v/>
      </c>
      <c r="S63" s="15" t="n"/>
      <c r="T63" s="3">
        <f>IF(COUNTA($A63:$M63,$S63)=0,"",IF(OR($A63="",$B63="",$C63="",$D63="",$E63="",$F63="",$G63="",$H63="",$I63="",$J63="",$K63="",$L63="",$M63=""),"Pflichtangabe fehlt",IF($K63&gt;$I63,"Zieldauer höher",IF(AND($H63="Extern",$J63="Intern"),"Rückverlagerung prüfen","OK"))))</f>
        <v/>
      </c>
    </row>
    <row r="64" ht="34" customHeight="1">
      <c r="A64" s="15" t="n"/>
      <c r="B64" s="15" t="n"/>
      <c r="C64" s="24" t="n"/>
      <c r="D64" s="15" t="n"/>
      <c r="E64" s="15" t="n"/>
      <c r="F64" s="15" t="n"/>
      <c r="G64" s="15" t="n"/>
      <c r="H64" s="15" t="n"/>
      <c r="I64" s="17" t="n"/>
      <c r="J64" s="15" t="n"/>
      <c r="K64" s="17" t="n"/>
      <c r="L64" s="15" t="n"/>
      <c r="M64" s="15" t="n"/>
      <c r="N64" s="18">
        <f>IF(COUNTA($A64:$M64,$S64)=0,"",IF(OR($H64="",$I64=""),"",IF($H64="Intern",$I64,0)))</f>
        <v/>
      </c>
      <c r="O64" s="18">
        <f>IF(COUNTA($A64:$M64,$S64)=0,"",IF(OR($J64="",$K64=""),"",IF($J64="Intern",$K64,0)))</f>
        <v/>
      </c>
      <c r="P64" s="18">
        <f>IF(COUNTA($A64:$M64,$S64)=0,"",IF(OR($N64="",$O64=""),"",IFERROR($N64-$O64,"")))</f>
        <v/>
      </c>
      <c r="Q64" s="18">
        <f>IF(COUNTA($A64:$M64,$S64)=0,"",IF(OR($H64="",$I64="",$J64=""),"",IF(AND($H64="Intern",$J64="Extern"),$I64,0)))</f>
        <v/>
      </c>
      <c r="R64" s="12">
        <f>IF(COUNTA($A64:$M64,$S64)=0,"",IF(OR($N64="",$N64=0),"",IFERROR($P64/$N64,"")))</f>
        <v/>
      </c>
      <c r="S64" s="15" t="n"/>
      <c r="T64" s="10">
        <f>IF(COUNTA($A64:$M64,$S64)=0,"",IF(OR($A64="",$B64="",$C64="",$D64="",$E64="",$F64="",$G64="",$H64="",$I64="",$J64="",$K64="",$L64="",$M64=""),"Pflichtangabe fehlt",IF($K64&gt;$I64,"Zieldauer höher",IF(AND($H64="Extern",$J64="Intern"),"Rückverlagerung prüfen","OK"))))</f>
        <v/>
      </c>
    </row>
    <row r="65" ht="34" customHeight="1">
      <c r="A65" s="15" t="n"/>
      <c r="B65" s="15" t="n"/>
      <c r="C65" s="24" t="n"/>
      <c r="D65" s="15" t="n"/>
      <c r="E65" s="15" t="n"/>
      <c r="F65" s="15" t="n"/>
      <c r="G65" s="15" t="n"/>
      <c r="H65" s="15" t="n"/>
      <c r="I65" s="17" t="n"/>
      <c r="J65" s="15" t="n"/>
      <c r="K65" s="17" t="n"/>
      <c r="L65" s="15" t="n"/>
      <c r="M65" s="15" t="n"/>
      <c r="N65" s="19">
        <f>IF(COUNTA($A65:$M65,$S65)=0,"",IF(OR($H65="",$I65=""),"",IF($H65="Intern",$I65,0)))</f>
        <v/>
      </c>
      <c r="O65" s="19">
        <f>IF(COUNTA($A65:$M65,$S65)=0,"",IF(OR($J65="",$K65=""),"",IF($J65="Intern",$K65,0)))</f>
        <v/>
      </c>
      <c r="P65" s="19">
        <f>IF(COUNTA($A65:$M65,$S65)=0,"",IF(OR($N65="",$O65=""),"",IFERROR($N65-$O65,"")))</f>
        <v/>
      </c>
      <c r="Q65" s="19">
        <f>IF(COUNTA($A65:$M65,$S65)=0,"",IF(OR($H65="",$I65="",$J65=""),"",IF(AND($H65="Intern",$J65="Extern"),$I65,0)))</f>
        <v/>
      </c>
      <c r="R65" s="14">
        <f>IF(COUNTA($A65:$M65,$S65)=0,"",IF(OR($N65="",$N65=0),"",IFERROR($P65/$N65,"")))</f>
        <v/>
      </c>
      <c r="S65" s="15" t="n"/>
      <c r="T65" s="3">
        <f>IF(COUNTA($A65:$M65,$S65)=0,"",IF(OR($A65="",$B65="",$C65="",$D65="",$E65="",$F65="",$G65="",$H65="",$I65="",$J65="",$K65="",$L65="",$M65=""),"Pflichtangabe fehlt",IF($K65&gt;$I65,"Zieldauer höher",IF(AND($H65="Extern",$J65="Intern"),"Rückverlagerung prüfen","OK"))))</f>
        <v/>
      </c>
    </row>
    <row r="66" ht="34" customHeight="1">
      <c r="A66" s="15" t="n"/>
      <c r="B66" s="15" t="n"/>
      <c r="C66" s="24" t="n"/>
      <c r="D66" s="15" t="n"/>
      <c r="E66" s="15" t="n"/>
      <c r="F66" s="15" t="n"/>
      <c r="G66" s="15" t="n"/>
      <c r="H66" s="15" t="n"/>
      <c r="I66" s="17" t="n"/>
      <c r="J66" s="15" t="n"/>
      <c r="K66" s="17" t="n"/>
      <c r="L66" s="15" t="n"/>
      <c r="M66" s="15" t="n"/>
      <c r="N66" s="18">
        <f>IF(COUNTA($A66:$M66,$S66)=0,"",IF(OR($H66="",$I66=""),"",IF($H66="Intern",$I66,0)))</f>
        <v/>
      </c>
      <c r="O66" s="18">
        <f>IF(COUNTA($A66:$M66,$S66)=0,"",IF(OR($J66="",$K66=""),"",IF($J66="Intern",$K66,0)))</f>
        <v/>
      </c>
      <c r="P66" s="18">
        <f>IF(COUNTA($A66:$M66,$S66)=0,"",IF(OR($N66="",$O66=""),"",IFERROR($N66-$O66,"")))</f>
        <v/>
      </c>
      <c r="Q66" s="18">
        <f>IF(COUNTA($A66:$M66,$S66)=0,"",IF(OR($H66="",$I66="",$J66=""),"",IF(AND($H66="Intern",$J66="Extern"),$I66,0)))</f>
        <v/>
      </c>
      <c r="R66" s="12">
        <f>IF(COUNTA($A66:$M66,$S66)=0,"",IF(OR($N66="",$N66=0),"",IFERROR($P66/$N66,"")))</f>
        <v/>
      </c>
      <c r="S66" s="15" t="n"/>
      <c r="T66" s="10">
        <f>IF(COUNTA($A66:$M66,$S66)=0,"",IF(OR($A66="",$B66="",$C66="",$D66="",$E66="",$F66="",$G66="",$H66="",$I66="",$J66="",$K66="",$L66="",$M66=""),"Pflichtangabe fehlt",IF($K66&gt;$I66,"Zieldauer höher",IF(AND($H66="Extern",$J66="Intern"),"Rückverlagerung prüfen","OK"))))</f>
        <v/>
      </c>
    </row>
    <row r="67" ht="34" customHeight="1">
      <c r="A67" s="15" t="n"/>
      <c r="B67" s="15" t="n"/>
      <c r="C67" s="24" t="n"/>
      <c r="D67" s="15" t="n"/>
      <c r="E67" s="15" t="n"/>
      <c r="F67" s="15" t="n"/>
      <c r="G67" s="15" t="n"/>
      <c r="H67" s="15" t="n"/>
      <c r="I67" s="17" t="n"/>
      <c r="J67" s="15" t="n"/>
      <c r="K67" s="17" t="n"/>
      <c r="L67" s="15" t="n"/>
      <c r="M67" s="15" t="n"/>
      <c r="N67" s="19">
        <f>IF(COUNTA($A67:$M67,$S67)=0,"",IF(OR($H67="",$I67=""),"",IF($H67="Intern",$I67,0)))</f>
        <v/>
      </c>
      <c r="O67" s="19">
        <f>IF(COUNTA($A67:$M67,$S67)=0,"",IF(OR($J67="",$K67=""),"",IF($J67="Intern",$K67,0)))</f>
        <v/>
      </c>
      <c r="P67" s="19">
        <f>IF(COUNTA($A67:$M67,$S67)=0,"",IF(OR($N67="",$O67=""),"",IFERROR($N67-$O67,"")))</f>
        <v/>
      </c>
      <c r="Q67" s="19">
        <f>IF(COUNTA($A67:$M67,$S67)=0,"",IF(OR($H67="",$I67="",$J67=""),"",IF(AND($H67="Intern",$J67="Extern"),$I67,0)))</f>
        <v/>
      </c>
      <c r="R67" s="14">
        <f>IF(COUNTA($A67:$M67,$S67)=0,"",IF(OR($N67="",$N67=0),"",IFERROR($P67/$N67,"")))</f>
        <v/>
      </c>
      <c r="S67" s="15" t="n"/>
      <c r="T67" s="3">
        <f>IF(COUNTA($A67:$M67,$S67)=0,"",IF(OR($A67="",$B67="",$C67="",$D67="",$E67="",$F67="",$G67="",$H67="",$I67="",$J67="",$K67="",$L67="",$M67=""),"Pflichtangabe fehlt",IF($K67&gt;$I67,"Zieldauer höher",IF(AND($H67="Extern",$J67="Intern"),"Rückverlagerung prüfen","OK"))))</f>
        <v/>
      </c>
    </row>
    <row r="68" ht="34" customHeight="1">
      <c r="A68" s="15" t="n"/>
      <c r="B68" s="15" t="n"/>
      <c r="C68" s="24" t="n"/>
      <c r="D68" s="15" t="n"/>
      <c r="E68" s="15" t="n"/>
      <c r="F68" s="15" t="n"/>
      <c r="G68" s="15" t="n"/>
      <c r="H68" s="15" t="n"/>
      <c r="I68" s="17" t="n"/>
      <c r="J68" s="15" t="n"/>
      <c r="K68" s="17" t="n"/>
      <c r="L68" s="15" t="n"/>
      <c r="M68" s="15" t="n"/>
      <c r="N68" s="18">
        <f>IF(COUNTA($A68:$M68,$S68)=0,"",IF(OR($H68="",$I68=""),"",IF($H68="Intern",$I68,0)))</f>
        <v/>
      </c>
      <c r="O68" s="18">
        <f>IF(COUNTA($A68:$M68,$S68)=0,"",IF(OR($J68="",$K68=""),"",IF($J68="Intern",$K68,0)))</f>
        <v/>
      </c>
      <c r="P68" s="18">
        <f>IF(COUNTA($A68:$M68,$S68)=0,"",IF(OR($N68="",$O68=""),"",IFERROR($N68-$O68,"")))</f>
        <v/>
      </c>
      <c r="Q68" s="18">
        <f>IF(COUNTA($A68:$M68,$S68)=0,"",IF(OR($H68="",$I68="",$J68=""),"",IF(AND($H68="Intern",$J68="Extern"),$I68,0)))</f>
        <v/>
      </c>
      <c r="R68" s="12">
        <f>IF(COUNTA($A68:$M68,$S68)=0,"",IF(OR($N68="",$N68=0),"",IFERROR($P68/$N68,"")))</f>
        <v/>
      </c>
      <c r="S68" s="15" t="n"/>
      <c r="T68" s="10">
        <f>IF(COUNTA($A68:$M68,$S68)=0,"",IF(OR($A68="",$B68="",$C68="",$D68="",$E68="",$F68="",$G68="",$H68="",$I68="",$J68="",$K68="",$L68="",$M68=""),"Pflichtangabe fehlt",IF($K68&gt;$I68,"Zieldauer höher",IF(AND($H68="Extern",$J68="Intern"),"Rückverlagerung prüfen","OK"))))</f>
        <v/>
      </c>
    </row>
    <row r="69" ht="34" customHeight="1">
      <c r="A69" s="15" t="n"/>
      <c r="B69" s="15" t="n"/>
      <c r="C69" s="24" t="n"/>
      <c r="D69" s="15" t="n"/>
      <c r="E69" s="15" t="n"/>
      <c r="F69" s="15" t="n"/>
      <c r="G69" s="15" t="n"/>
      <c r="H69" s="15" t="n"/>
      <c r="I69" s="17" t="n"/>
      <c r="J69" s="15" t="n"/>
      <c r="K69" s="17" t="n"/>
      <c r="L69" s="15" t="n"/>
      <c r="M69" s="15" t="n"/>
      <c r="N69" s="19">
        <f>IF(COUNTA($A69:$M69,$S69)=0,"",IF(OR($H69="",$I69=""),"",IF($H69="Intern",$I69,0)))</f>
        <v/>
      </c>
      <c r="O69" s="19">
        <f>IF(COUNTA($A69:$M69,$S69)=0,"",IF(OR($J69="",$K69=""),"",IF($J69="Intern",$K69,0)))</f>
        <v/>
      </c>
      <c r="P69" s="19">
        <f>IF(COUNTA($A69:$M69,$S69)=0,"",IF(OR($N69="",$O69=""),"",IFERROR($N69-$O69,"")))</f>
        <v/>
      </c>
      <c r="Q69" s="19">
        <f>IF(COUNTA($A69:$M69,$S69)=0,"",IF(OR($H69="",$I69="",$J69=""),"",IF(AND($H69="Intern",$J69="Extern"),$I69,0)))</f>
        <v/>
      </c>
      <c r="R69" s="14">
        <f>IF(COUNTA($A69:$M69,$S69)=0,"",IF(OR($N69="",$N69=0),"",IFERROR($P69/$N69,"")))</f>
        <v/>
      </c>
      <c r="S69" s="15" t="n"/>
      <c r="T69" s="3">
        <f>IF(COUNTA($A69:$M69,$S69)=0,"",IF(OR($A69="",$B69="",$C69="",$D69="",$E69="",$F69="",$G69="",$H69="",$I69="",$J69="",$K69="",$L69="",$M69=""),"Pflichtangabe fehlt",IF($K69&gt;$I69,"Zieldauer höher",IF(AND($H69="Extern",$J69="Intern"),"Rückverlagerung prüfen","OK"))))</f>
        <v/>
      </c>
    </row>
    <row r="70" ht="34" customHeight="1">
      <c r="A70" s="15" t="n"/>
      <c r="B70" s="15" t="n"/>
      <c r="C70" s="24" t="n"/>
      <c r="D70" s="15" t="n"/>
      <c r="E70" s="15" t="n"/>
      <c r="F70" s="15" t="n"/>
      <c r="G70" s="15" t="n"/>
      <c r="H70" s="15" t="n"/>
      <c r="I70" s="17" t="n"/>
      <c r="J70" s="15" t="n"/>
      <c r="K70" s="17" t="n"/>
      <c r="L70" s="15" t="n"/>
      <c r="M70" s="15" t="n"/>
      <c r="N70" s="18">
        <f>IF(COUNTA($A70:$M70,$S70)=0,"",IF(OR($H70="",$I70=""),"",IF($H70="Intern",$I70,0)))</f>
        <v/>
      </c>
      <c r="O70" s="18">
        <f>IF(COUNTA($A70:$M70,$S70)=0,"",IF(OR($J70="",$K70=""),"",IF($J70="Intern",$K70,0)))</f>
        <v/>
      </c>
      <c r="P70" s="18">
        <f>IF(COUNTA($A70:$M70,$S70)=0,"",IF(OR($N70="",$O70=""),"",IFERROR($N70-$O70,"")))</f>
        <v/>
      </c>
      <c r="Q70" s="18">
        <f>IF(COUNTA($A70:$M70,$S70)=0,"",IF(OR($H70="",$I70="",$J70=""),"",IF(AND($H70="Intern",$J70="Extern"),$I70,0)))</f>
        <v/>
      </c>
      <c r="R70" s="12">
        <f>IF(COUNTA($A70:$M70,$S70)=0,"",IF(OR($N70="",$N70=0),"",IFERROR($P70/$N70,"")))</f>
        <v/>
      </c>
      <c r="S70" s="15" t="n"/>
      <c r="T70" s="10">
        <f>IF(COUNTA($A70:$M70,$S70)=0,"",IF(OR($A70="",$B70="",$C70="",$D70="",$E70="",$F70="",$G70="",$H70="",$I70="",$J70="",$K70="",$L70="",$M70=""),"Pflichtangabe fehlt",IF($K70&gt;$I70,"Zieldauer höher",IF(AND($H70="Extern",$J70="Intern"),"Rückverlagerung prüfen","OK"))))</f>
        <v/>
      </c>
    </row>
    <row r="71" ht="34" customHeight="1">
      <c r="A71" s="15" t="n"/>
      <c r="B71" s="15" t="n"/>
      <c r="C71" s="24" t="n"/>
      <c r="D71" s="15" t="n"/>
      <c r="E71" s="15" t="n"/>
      <c r="F71" s="15" t="n"/>
      <c r="G71" s="15" t="n"/>
      <c r="H71" s="15" t="n"/>
      <c r="I71" s="17" t="n"/>
      <c r="J71" s="15" t="n"/>
      <c r="K71" s="17" t="n"/>
      <c r="L71" s="15" t="n"/>
      <c r="M71" s="15" t="n"/>
      <c r="N71" s="19">
        <f>IF(COUNTA($A71:$M71,$S71)=0,"",IF(OR($H71="",$I71=""),"",IF($H71="Intern",$I71,0)))</f>
        <v/>
      </c>
      <c r="O71" s="19">
        <f>IF(COUNTA($A71:$M71,$S71)=0,"",IF(OR($J71="",$K71=""),"",IF($J71="Intern",$K71,0)))</f>
        <v/>
      </c>
      <c r="P71" s="19">
        <f>IF(COUNTA($A71:$M71,$S71)=0,"",IF(OR($N71="",$O71=""),"",IFERROR($N71-$O71,"")))</f>
        <v/>
      </c>
      <c r="Q71" s="19">
        <f>IF(COUNTA($A71:$M71,$S71)=0,"",IF(OR($H71="",$I71="",$J71=""),"",IF(AND($H71="Intern",$J71="Extern"),$I71,0)))</f>
        <v/>
      </c>
      <c r="R71" s="14">
        <f>IF(COUNTA($A71:$M71,$S71)=0,"",IF(OR($N71="",$N71=0),"",IFERROR($P71/$N71,"")))</f>
        <v/>
      </c>
      <c r="S71" s="15" t="n"/>
      <c r="T71" s="3">
        <f>IF(COUNTA($A71:$M71,$S71)=0,"",IF(OR($A71="",$B71="",$C71="",$D71="",$E71="",$F71="",$G71="",$H71="",$I71="",$J71="",$K71="",$L71="",$M71=""),"Pflichtangabe fehlt",IF($K71&gt;$I71,"Zieldauer höher",IF(AND($H71="Extern",$J71="Intern"),"Rückverlagerung prüfen","OK"))))</f>
        <v/>
      </c>
    </row>
    <row r="72" ht="34" customHeight="1">
      <c r="A72" s="15" t="n"/>
      <c r="B72" s="15" t="n"/>
      <c r="C72" s="24" t="n"/>
      <c r="D72" s="15" t="n"/>
      <c r="E72" s="15" t="n"/>
      <c r="F72" s="15" t="n"/>
      <c r="G72" s="15" t="n"/>
      <c r="H72" s="15" t="n"/>
      <c r="I72" s="17" t="n"/>
      <c r="J72" s="15" t="n"/>
      <c r="K72" s="17" t="n"/>
      <c r="L72" s="15" t="n"/>
      <c r="M72" s="15" t="n"/>
      <c r="N72" s="18">
        <f>IF(COUNTA($A72:$M72,$S72)=0,"",IF(OR($H72="",$I72=""),"",IF($H72="Intern",$I72,0)))</f>
        <v/>
      </c>
      <c r="O72" s="18">
        <f>IF(COUNTA($A72:$M72,$S72)=0,"",IF(OR($J72="",$K72=""),"",IF($J72="Intern",$K72,0)))</f>
        <v/>
      </c>
      <c r="P72" s="18">
        <f>IF(COUNTA($A72:$M72,$S72)=0,"",IF(OR($N72="",$O72=""),"",IFERROR($N72-$O72,"")))</f>
        <v/>
      </c>
      <c r="Q72" s="18">
        <f>IF(COUNTA($A72:$M72,$S72)=0,"",IF(OR($H72="",$I72="",$J72=""),"",IF(AND($H72="Intern",$J72="Extern"),$I72,0)))</f>
        <v/>
      </c>
      <c r="R72" s="12">
        <f>IF(COUNTA($A72:$M72,$S72)=0,"",IF(OR($N72="",$N72=0),"",IFERROR($P72/$N72,"")))</f>
        <v/>
      </c>
      <c r="S72" s="15" t="n"/>
      <c r="T72" s="10">
        <f>IF(COUNTA($A72:$M72,$S72)=0,"",IF(OR($A72="",$B72="",$C72="",$D72="",$E72="",$F72="",$G72="",$H72="",$I72="",$J72="",$K72="",$L72="",$M72=""),"Pflichtangabe fehlt",IF($K72&gt;$I72,"Zieldauer höher",IF(AND($H72="Extern",$J72="Intern"),"Rückverlagerung prüfen","OK"))))</f>
        <v/>
      </c>
    </row>
    <row r="73" ht="34" customHeight="1">
      <c r="A73" s="15" t="n"/>
      <c r="B73" s="15" t="n"/>
      <c r="C73" s="24" t="n"/>
      <c r="D73" s="15" t="n"/>
      <c r="E73" s="15" t="n"/>
      <c r="F73" s="15" t="n"/>
      <c r="G73" s="15" t="n"/>
      <c r="H73" s="15" t="n"/>
      <c r="I73" s="17" t="n"/>
      <c r="J73" s="15" t="n"/>
      <c r="K73" s="17" t="n"/>
      <c r="L73" s="15" t="n"/>
      <c r="M73" s="15" t="n"/>
      <c r="N73" s="19">
        <f>IF(COUNTA($A73:$M73,$S73)=0,"",IF(OR($H73="",$I73=""),"",IF($H73="Intern",$I73,0)))</f>
        <v/>
      </c>
      <c r="O73" s="19">
        <f>IF(COUNTA($A73:$M73,$S73)=0,"",IF(OR($J73="",$K73=""),"",IF($J73="Intern",$K73,0)))</f>
        <v/>
      </c>
      <c r="P73" s="19">
        <f>IF(COUNTA($A73:$M73,$S73)=0,"",IF(OR($N73="",$O73=""),"",IFERROR($N73-$O73,"")))</f>
        <v/>
      </c>
      <c r="Q73" s="19">
        <f>IF(COUNTA($A73:$M73,$S73)=0,"",IF(OR($H73="",$I73="",$J73=""),"",IF(AND($H73="Intern",$J73="Extern"),$I73,0)))</f>
        <v/>
      </c>
      <c r="R73" s="14">
        <f>IF(COUNTA($A73:$M73,$S73)=0,"",IF(OR($N73="",$N73=0),"",IFERROR($P73/$N73,"")))</f>
        <v/>
      </c>
      <c r="S73" s="15" t="n"/>
      <c r="T73" s="3">
        <f>IF(COUNTA($A73:$M73,$S73)=0,"",IF(OR($A73="",$B73="",$C73="",$D73="",$E73="",$F73="",$G73="",$H73="",$I73="",$J73="",$K73="",$L73="",$M73=""),"Pflichtangabe fehlt",IF($K73&gt;$I73,"Zieldauer höher",IF(AND($H73="Extern",$J73="Intern"),"Rückverlagerung prüfen","OK"))))</f>
        <v/>
      </c>
    </row>
    <row r="74" ht="34" customHeight="1">
      <c r="A74" s="15" t="n"/>
      <c r="B74" s="15" t="n"/>
      <c r="C74" s="24" t="n"/>
      <c r="D74" s="15" t="n"/>
      <c r="E74" s="15" t="n"/>
      <c r="F74" s="15" t="n"/>
      <c r="G74" s="15" t="n"/>
      <c r="H74" s="15" t="n"/>
      <c r="I74" s="17" t="n"/>
      <c r="J74" s="15" t="n"/>
      <c r="K74" s="17" t="n"/>
      <c r="L74" s="15" t="n"/>
      <c r="M74" s="15" t="n"/>
      <c r="N74" s="18">
        <f>IF(COUNTA($A74:$M74,$S74)=0,"",IF(OR($H74="",$I74=""),"",IF($H74="Intern",$I74,0)))</f>
        <v/>
      </c>
      <c r="O74" s="18">
        <f>IF(COUNTA($A74:$M74,$S74)=0,"",IF(OR($J74="",$K74=""),"",IF($J74="Intern",$K74,0)))</f>
        <v/>
      </c>
      <c r="P74" s="18">
        <f>IF(COUNTA($A74:$M74,$S74)=0,"",IF(OR($N74="",$O74=""),"",IFERROR($N74-$O74,"")))</f>
        <v/>
      </c>
      <c r="Q74" s="18">
        <f>IF(COUNTA($A74:$M74,$S74)=0,"",IF(OR($H74="",$I74="",$J74=""),"",IF(AND($H74="Intern",$J74="Extern"),$I74,0)))</f>
        <v/>
      </c>
      <c r="R74" s="12">
        <f>IF(COUNTA($A74:$M74,$S74)=0,"",IF(OR($N74="",$N74=0),"",IFERROR($P74/$N74,"")))</f>
        <v/>
      </c>
      <c r="S74" s="15" t="n"/>
      <c r="T74" s="10">
        <f>IF(COUNTA($A74:$M74,$S74)=0,"",IF(OR($A74="",$B74="",$C74="",$D74="",$E74="",$F74="",$G74="",$H74="",$I74="",$J74="",$K74="",$L74="",$M74=""),"Pflichtangabe fehlt",IF($K74&gt;$I74,"Zieldauer höher",IF(AND($H74="Extern",$J74="Intern"),"Rückverlagerung prüfen","OK"))))</f>
        <v/>
      </c>
    </row>
    <row r="75" ht="34" customHeight="1">
      <c r="A75" s="15" t="n"/>
      <c r="B75" s="15" t="n"/>
      <c r="C75" s="24" t="n"/>
      <c r="D75" s="15" t="n"/>
      <c r="E75" s="15" t="n"/>
      <c r="F75" s="15" t="n"/>
      <c r="G75" s="15" t="n"/>
      <c r="H75" s="15" t="n"/>
      <c r="I75" s="17" t="n"/>
      <c r="J75" s="15" t="n"/>
      <c r="K75" s="17" t="n"/>
      <c r="L75" s="15" t="n"/>
      <c r="M75" s="15" t="n"/>
      <c r="N75" s="19">
        <f>IF(COUNTA($A75:$M75,$S75)=0,"",IF(OR($H75="",$I75=""),"",IF($H75="Intern",$I75,0)))</f>
        <v/>
      </c>
      <c r="O75" s="19">
        <f>IF(COUNTA($A75:$M75,$S75)=0,"",IF(OR($J75="",$K75=""),"",IF($J75="Intern",$K75,0)))</f>
        <v/>
      </c>
      <c r="P75" s="19">
        <f>IF(COUNTA($A75:$M75,$S75)=0,"",IF(OR($N75="",$O75=""),"",IFERROR($N75-$O75,"")))</f>
        <v/>
      </c>
      <c r="Q75" s="19">
        <f>IF(COUNTA($A75:$M75,$S75)=0,"",IF(OR($H75="",$I75="",$J75=""),"",IF(AND($H75="Intern",$J75="Extern"),$I75,0)))</f>
        <v/>
      </c>
      <c r="R75" s="14">
        <f>IF(COUNTA($A75:$M75,$S75)=0,"",IF(OR($N75="",$N75=0),"",IFERROR($P75/$N75,"")))</f>
        <v/>
      </c>
      <c r="S75" s="15" t="n"/>
      <c r="T75" s="3">
        <f>IF(COUNTA($A75:$M75,$S75)=0,"",IF(OR($A75="",$B75="",$C75="",$D75="",$E75="",$F75="",$G75="",$H75="",$I75="",$J75="",$K75="",$L75="",$M75=""),"Pflichtangabe fehlt",IF($K75&gt;$I75,"Zieldauer höher",IF(AND($H75="Extern",$J75="Intern"),"Rückverlagerung prüfen","OK"))))</f>
        <v/>
      </c>
    </row>
    <row r="76" ht="34" customHeight="1">
      <c r="A76" s="15" t="n"/>
      <c r="B76" s="15" t="n"/>
      <c r="C76" s="24" t="n"/>
      <c r="D76" s="15" t="n"/>
      <c r="E76" s="15" t="n"/>
      <c r="F76" s="15" t="n"/>
      <c r="G76" s="15" t="n"/>
      <c r="H76" s="15" t="n"/>
      <c r="I76" s="17" t="n"/>
      <c r="J76" s="15" t="n"/>
      <c r="K76" s="17" t="n"/>
      <c r="L76" s="15" t="n"/>
      <c r="M76" s="15" t="n"/>
      <c r="N76" s="18">
        <f>IF(COUNTA($A76:$M76,$S76)=0,"",IF(OR($H76="",$I76=""),"",IF($H76="Intern",$I76,0)))</f>
        <v/>
      </c>
      <c r="O76" s="18">
        <f>IF(COUNTA($A76:$M76,$S76)=0,"",IF(OR($J76="",$K76=""),"",IF($J76="Intern",$K76,0)))</f>
        <v/>
      </c>
      <c r="P76" s="18">
        <f>IF(COUNTA($A76:$M76,$S76)=0,"",IF(OR($N76="",$O76=""),"",IFERROR($N76-$O76,"")))</f>
        <v/>
      </c>
      <c r="Q76" s="18">
        <f>IF(COUNTA($A76:$M76,$S76)=0,"",IF(OR($H76="",$I76="",$J76=""),"",IF(AND($H76="Intern",$J76="Extern"),$I76,0)))</f>
        <v/>
      </c>
      <c r="R76" s="12">
        <f>IF(COUNTA($A76:$M76,$S76)=0,"",IF(OR($N76="",$N76=0),"",IFERROR($P76/$N76,"")))</f>
        <v/>
      </c>
      <c r="S76" s="15" t="n"/>
      <c r="T76" s="10">
        <f>IF(COUNTA($A76:$M76,$S76)=0,"",IF(OR($A76="",$B76="",$C76="",$D76="",$E76="",$F76="",$G76="",$H76="",$I76="",$J76="",$K76="",$L76="",$M76=""),"Pflichtangabe fehlt",IF($K76&gt;$I76,"Zieldauer höher",IF(AND($H76="Extern",$J76="Intern"),"Rückverlagerung prüfen","OK"))))</f>
        <v/>
      </c>
    </row>
    <row r="77" ht="34" customHeight="1">
      <c r="A77" s="15" t="n"/>
      <c r="B77" s="15" t="n"/>
      <c r="C77" s="24" t="n"/>
      <c r="D77" s="15" t="n"/>
      <c r="E77" s="15" t="n"/>
      <c r="F77" s="15" t="n"/>
      <c r="G77" s="15" t="n"/>
      <c r="H77" s="15" t="n"/>
      <c r="I77" s="17" t="n"/>
      <c r="J77" s="15" t="n"/>
      <c r="K77" s="17" t="n"/>
      <c r="L77" s="15" t="n"/>
      <c r="M77" s="15" t="n"/>
      <c r="N77" s="19">
        <f>IF(COUNTA($A77:$M77,$S77)=0,"",IF(OR($H77="",$I77=""),"",IF($H77="Intern",$I77,0)))</f>
        <v/>
      </c>
      <c r="O77" s="19">
        <f>IF(COUNTA($A77:$M77,$S77)=0,"",IF(OR($J77="",$K77=""),"",IF($J77="Intern",$K77,0)))</f>
        <v/>
      </c>
      <c r="P77" s="19">
        <f>IF(COUNTA($A77:$M77,$S77)=0,"",IF(OR($N77="",$O77=""),"",IFERROR($N77-$O77,"")))</f>
        <v/>
      </c>
      <c r="Q77" s="19">
        <f>IF(COUNTA($A77:$M77,$S77)=0,"",IF(OR($H77="",$I77="",$J77=""),"",IF(AND($H77="Intern",$J77="Extern"),$I77,0)))</f>
        <v/>
      </c>
      <c r="R77" s="14">
        <f>IF(COUNTA($A77:$M77,$S77)=0,"",IF(OR($N77="",$N77=0),"",IFERROR($P77/$N77,"")))</f>
        <v/>
      </c>
      <c r="S77" s="15" t="n"/>
      <c r="T77" s="3">
        <f>IF(COUNTA($A77:$M77,$S77)=0,"",IF(OR($A77="",$B77="",$C77="",$D77="",$E77="",$F77="",$G77="",$H77="",$I77="",$J77="",$K77="",$L77="",$M77=""),"Pflichtangabe fehlt",IF($K77&gt;$I77,"Zieldauer höher",IF(AND($H77="Extern",$J77="Intern"),"Rückverlagerung prüfen","OK"))))</f>
        <v/>
      </c>
    </row>
    <row r="78" ht="34" customHeight="1">
      <c r="A78" s="15" t="n"/>
      <c r="B78" s="15" t="n"/>
      <c r="C78" s="24" t="n"/>
      <c r="D78" s="15" t="n"/>
      <c r="E78" s="15" t="n"/>
      <c r="F78" s="15" t="n"/>
      <c r="G78" s="15" t="n"/>
      <c r="H78" s="15" t="n"/>
      <c r="I78" s="17" t="n"/>
      <c r="J78" s="15" t="n"/>
      <c r="K78" s="17" t="n"/>
      <c r="L78" s="15" t="n"/>
      <c r="M78" s="15" t="n"/>
      <c r="N78" s="18">
        <f>IF(COUNTA($A78:$M78,$S78)=0,"",IF(OR($H78="",$I78=""),"",IF($H78="Intern",$I78,0)))</f>
        <v/>
      </c>
      <c r="O78" s="18">
        <f>IF(COUNTA($A78:$M78,$S78)=0,"",IF(OR($J78="",$K78=""),"",IF($J78="Intern",$K78,0)))</f>
        <v/>
      </c>
      <c r="P78" s="18">
        <f>IF(COUNTA($A78:$M78,$S78)=0,"",IF(OR($N78="",$O78=""),"",IFERROR($N78-$O78,"")))</f>
        <v/>
      </c>
      <c r="Q78" s="18">
        <f>IF(COUNTA($A78:$M78,$S78)=0,"",IF(OR($H78="",$I78="",$J78=""),"",IF(AND($H78="Intern",$J78="Extern"),$I78,0)))</f>
        <v/>
      </c>
      <c r="R78" s="12">
        <f>IF(COUNTA($A78:$M78,$S78)=0,"",IF(OR($N78="",$N78=0),"",IFERROR($P78/$N78,"")))</f>
        <v/>
      </c>
      <c r="S78" s="15" t="n"/>
      <c r="T78" s="10">
        <f>IF(COUNTA($A78:$M78,$S78)=0,"",IF(OR($A78="",$B78="",$C78="",$D78="",$E78="",$F78="",$G78="",$H78="",$I78="",$J78="",$K78="",$L78="",$M78=""),"Pflichtangabe fehlt",IF($K78&gt;$I78,"Zieldauer höher",IF(AND($H78="Extern",$J78="Intern"),"Rückverlagerung prüfen","OK"))))</f>
        <v/>
      </c>
    </row>
    <row r="79" ht="34" customHeight="1">
      <c r="A79" s="15" t="n"/>
      <c r="B79" s="15" t="n"/>
      <c r="C79" s="24" t="n"/>
      <c r="D79" s="15" t="n"/>
      <c r="E79" s="15" t="n"/>
      <c r="F79" s="15" t="n"/>
      <c r="G79" s="15" t="n"/>
      <c r="H79" s="15" t="n"/>
      <c r="I79" s="17" t="n"/>
      <c r="J79" s="15" t="n"/>
      <c r="K79" s="17" t="n"/>
      <c r="L79" s="15" t="n"/>
      <c r="M79" s="15" t="n"/>
      <c r="N79" s="19">
        <f>IF(COUNTA($A79:$M79,$S79)=0,"",IF(OR($H79="",$I79=""),"",IF($H79="Intern",$I79,0)))</f>
        <v/>
      </c>
      <c r="O79" s="19">
        <f>IF(COUNTA($A79:$M79,$S79)=0,"",IF(OR($J79="",$K79=""),"",IF($J79="Intern",$K79,0)))</f>
        <v/>
      </c>
      <c r="P79" s="19">
        <f>IF(COUNTA($A79:$M79,$S79)=0,"",IF(OR($N79="",$O79=""),"",IFERROR($N79-$O79,"")))</f>
        <v/>
      </c>
      <c r="Q79" s="19">
        <f>IF(COUNTA($A79:$M79,$S79)=0,"",IF(OR($H79="",$I79="",$J79=""),"",IF(AND($H79="Intern",$J79="Extern"),$I79,0)))</f>
        <v/>
      </c>
      <c r="R79" s="14">
        <f>IF(COUNTA($A79:$M79,$S79)=0,"",IF(OR($N79="",$N79=0),"",IFERROR($P79/$N79,"")))</f>
        <v/>
      </c>
      <c r="S79" s="15" t="n"/>
      <c r="T79" s="3">
        <f>IF(COUNTA($A79:$M79,$S79)=0,"",IF(OR($A79="",$B79="",$C79="",$D79="",$E79="",$F79="",$G79="",$H79="",$I79="",$J79="",$K79="",$L79="",$M79=""),"Pflichtangabe fehlt",IF($K79&gt;$I79,"Zieldauer höher",IF(AND($H79="Extern",$J79="Intern"),"Rückverlagerung prüfen","OK"))))</f>
        <v/>
      </c>
    </row>
    <row r="80" ht="34" customHeight="1">
      <c r="A80" s="15" t="n"/>
      <c r="B80" s="15" t="n"/>
      <c r="C80" s="24" t="n"/>
      <c r="D80" s="15" t="n"/>
      <c r="E80" s="15" t="n"/>
      <c r="F80" s="15" t="n"/>
      <c r="G80" s="15" t="n"/>
      <c r="H80" s="15" t="n"/>
      <c r="I80" s="17" t="n"/>
      <c r="J80" s="15" t="n"/>
      <c r="K80" s="17" t="n"/>
      <c r="L80" s="15" t="n"/>
      <c r="M80" s="15" t="n"/>
      <c r="N80" s="18">
        <f>IF(COUNTA($A80:$M80,$S80)=0,"",IF(OR($H80="",$I80=""),"",IF($H80="Intern",$I80,0)))</f>
        <v/>
      </c>
      <c r="O80" s="18">
        <f>IF(COUNTA($A80:$M80,$S80)=0,"",IF(OR($J80="",$K80=""),"",IF($J80="Intern",$K80,0)))</f>
        <v/>
      </c>
      <c r="P80" s="18">
        <f>IF(COUNTA($A80:$M80,$S80)=0,"",IF(OR($N80="",$O80=""),"",IFERROR($N80-$O80,"")))</f>
        <v/>
      </c>
      <c r="Q80" s="18">
        <f>IF(COUNTA($A80:$M80,$S80)=0,"",IF(OR($H80="",$I80="",$J80=""),"",IF(AND($H80="Intern",$J80="Extern"),$I80,0)))</f>
        <v/>
      </c>
      <c r="R80" s="12">
        <f>IF(COUNTA($A80:$M80,$S80)=0,"",IF(OR($N80="",$N80=0),"",IFERROR($P80/$N80,"")))</f>
        <v/>
      </c>
      <c r="S80" s="15" t="n"/>
      <c r="T80" s="10">
        <f>IF(COUNTA($A80:$M80,$S80)=0,"",IF(OR($A80="",$B80="",$C80="",$D80="",$E80="",$F80="",$G80="",$H80="",$I80="",$J80="",$K80="",$L80="",$M80=""),"Pflichtangabe fehlt",IF($K80&gt;$I80,"Zieldauer höher",IF(AND($H80="Extern",$J80="Intern"),"Rückverlagerung prüfen","OK"))))</f>
        <v/>
      </c>
    </row>
    <row r="81" ht="34" customHeight="1">
      <c r="A81" s="15" t="n"/>
      <c r="B81" s="15" t="n"/>
      <c r="C81" s="24" t="n"/>
      <c r="D81" s="15" t="n"/>
      <c r="E81" s="15" t="n"/>
      <c r="F81" s="15" t="n"/>
      <c r="G81" s="15" t="n"/>
      <c r="H81" s="15" t="n"/>
      <c r="I81" s="17" t="n"/>
      <c r="J81" s="15" t="n"/>
      <c r="K81" s="17" t="n"/>
      <c r="L81" s="15" t="n"/>
      <c r="M81" s="15" t="n"/>
      <c r="N81" s="19">
        <f>IF(COUNTA($A81:$M81,$S81)=0,"",IF(OR($H81="",$I81=""),"",IF($H81="Intern",$I81,0)))</f>
        <v/>
      </c>
      <c r="O81" s="19">
        <f>IF(COUNTA($A81:$M81,$S81)=0,"",IF(OR($J81="",$K81=""),"",IF($J81="Intern",$K81,0)))</f>
        <v/>
      </c>
      <c r="P81" s="19">
        <f>IF(COUNTA($A81:$M81,$S81)=0,"",IF(OR($N81="",$O81=""),"",IFERROR($N81-$O81,"")))</f>
        <v/>
      </c>
      <c r="Q81" s="19">
        <f>IF(COUNTA($A81:$M81,$S81)=0,"",IF(OR($H81="",$I81="",$J81=""),"",IF(AND($H81="Intern",$J81="Extern"),$I81,0)))</f>
        <v/>
      </c>
      <c r="R81" s="14">
        <f>IF(COUNTA($A81:$M81,$S81)=0,"",IF(OR($N81="",$N81=0),"",IFERROR($P81/$N81,"")))</f>
        <v/>
      </c>
      <c r="S81" s="15" t="n"/>
      <c r="T81" s="3">
        <f>IF(COUNTA($A81:$M81,$S81)=0,"",IF(OR($A81="",$B81="",$C81="",$D81="",$E81="",$F81="",$G81="",$H81="",$I81="",$J81="",$K81="",$L81="",$M81=""),"Pflichtangabe fehlt",IF($K81&gt;$I81,"Zieldauer höher",IF(AND($H81="Extern",$J81="Intern"),"Rückverlagerung prüfen","OK"))))</f>
        <v/>
      </c>
    </row>
    <row r="82" ht="34" customHeight="1">
      <c r="A82" s="15" t="n"/>
      <c r="B82" s="15" t="n"/>
      <c r="C82" s="24" t="n"/>
      <c r="D82" s="15" t="n"/>
      <c r="E82" s="15" t="n"/>
      <c r="F82" s="15" t="n"/>
      <c r="G82" s="15" t="n"/>
      <c r="H82" s="15" t="n"/>
      <c r="I82" s="17" t="n"/>
      <c r="J82" s="15" t="n"/>
      <c r="K82" s="17" t="n"/>
      <c r="L82" s="15" t="n"/>
      <c r="M82" s="15" t="n"/>
      <c r="N82" s="18">
        <f>IF(COUNTA($A82:$M82,$S82)=0,"",IF(OR($H82="",$I82=""),"",IF($H82="Intern",$I82,0)))</f>
        <v/>
      </c>
      <c r="O82" s="18">
        <f>IF(COUNTA($A82:$M82,$S82)=0,"",IF(OR($J82="",$K82=""),"",IF($J82="Intern",$K82,0)))</f>
        <v/>
      </c>
      <c r="P82" s="18">
        <f>IF(COUNTA($A82:$M82,$S82)=0,"",IF(OR($N82="",$O82=""),"",IFERROR($N82-$O82,"")))</f>
        <v/>
      </c>
      <c r="Q82" s="18">
        <f>IF(COUNTA($A82:$M82,$S82)=0,"",IF(OR($H82="",$I82="",$J82=""),"",IF(AND($H82="Intern",$J82="Extern"),$I82,0)))</f>
        <v/>
      </c>
      <c r="R82" s="12">
        <f>IF(COUNTA($A82:$M82,$S82)=0,"",IF(OR($N82="",$N82=0),"",IFERROR($P82/$N82,"")))</f>
        <v/>
      </c>
      <c r="S82" s="15" t="n"/>
      <c r="T82" s="10">
        <f>IF(COUNTA($A82:$M82,$S82)=0,"",IF(OR($A82="",$B82="",$C82="",$D82="",$E82="",$F82="",$G82="",$H82="",$I82="",$J82="",$K82="",$L82="",$M82=""),"Pflichtangabe fehlt",IF($K82&gt;$I82,"Zieldauer höher",IF(AND($H82="Extern",$J82="Intern"),"Rückverlagerung prüfen","OK"))))</f>
        <v/>
      </c>
    </row>
    <row r="83" ht="34" customHeight="1">
      <c r="A83" s="15" t="n"/>
      <c r="B83" s="15" t="n"/>
      <c r="C83" s="24" t="n"/>
      <c r="D83" s="15" t="n"/>
      <c r="E83" s="15" t="n"/>
      <c r="F83" s="15" t="n"/>
      <c r="G83" s="15" t="n"/>
      <c r="H83" s="15" t="n"/>
      <c r="I83" s="17" t="n"/>
      <c r="J83" s="15" t="n"/>
      <c r="K83" s="17" t="n"/>
      <c r="L83" s="15" t="n"/>
      <c r="M83" s="15" t="n"/>
      <c r="N83" s="19">
        <f>IF(COUNTA($A83:$M83,$S83)=0,"",IF(OR($H83="",$I83=""),"",IF($H83="Intern",$I83,0)))</f>
        <v/>
      </c>
      <c r="O83" s="19">
        <f>IF(COUNTA($A83:$M83,$S83)=0,"",IF(OR($J83="",$K83=""),"",IF($J83="Intern",$K83,0)))</f>
        <v/>
      </c>
      <c r="P83" s="19">
        <f>IF(COUNTA($A83:$M83,$S83)=0,"",IF(OR($N83="",$O83=""),"",IFERROR($N83-$O83,"")))</f>
        <v/>
      </c>
      <c r="Q83" s="19">
        <f>IF(COUNTA($A83:$M83,$S83)=0,"",IF(OR($H83="",$I83="",$J83=""),"",IF(AND($H83="Intern",$J83="Extern"),$I83,0)))</f>
        <v/>
      </c>
      <c r="R83" s="14">
        <f>IF(COUNTA($A83:$M83,$S83)=0,"",IF(OR($N83="",$N83=0),"",IFERROR($P83/$N83,"")))</f>
        <v/>
      </c>
      <c r="S83" s="15" t="n"/>
      <c r="T83" s="3">
        <f>IF(COUNTA($A83:$M83,$S83)=0,"",IF(OR($A83="",$B83="",$C83="",$D83="",$E83="",$F83="",$G83="",$H83="",$I83="",$J83="",$K83="",$L83="",$M83=""),"Pflichtangabe fehlt",IF($K83&gt;$I83,"Zieldauer höher",IF(AND($H83="Extern",$J83="Intern"),"Rückverlagerung prüfen","OK"))))</f>
        <v/>
      </c>
    </row>
    <row r="84" ht="34" customHeight="1">
      <c r="A84" s="15" t="n"/>
      <c r="B84" s="15" t="n"/>
      <c r="C84" s="24" t="n"/>
      <c r="D84" s="15" t="n"/>
      <c r="E84" s="15" t="n"/>
      <c r="F84" s="15" t="n"/>
      <c r="G84" s="15" t="n"/>
      <c r="H84" s="15" t="n"/>
      <c r="I84" s="17" t="n"/>
      <c r="J84" s="15" t="n"/>
      <c r="K84" s="17" t="n"/>
      <c r="L84" s="15" t="n"/>
      <c r="M84" s="15" t="n"/>
      <c r="N84" s="18">
        <f>IF(COUNTA($A84:$M84,$S84)=0,"",IF(OR($H84="",$I84=""),"",IF($H84="Intern",$I84,0)))</f>
        <v/>
      </c>
      <c r="O84" s="18">
        <f>IF(COUNTA($A84:$M84,$S84)=0,"",IF(OR($J84="",$K84=""),"",IF($J84="Intern",$K84,0)))</f>
        <v/>
      </c>
      <c r="P84" s="18">
        <f>IF(COUNTA($A84:$M84,$S84)=0,"",IF(OR($N84="",$O84=""),"",IFERROR($N84-$O84,"")))</f>
        <v/>
      </c>
      <c r="Q84" s="18">
        <f>IF(COUNTA($A84:$M84,$S84)=0,"",IF(OR($H84="",$I84="",$J84=""),"",IF(AND($H84="Intern",$J84="Extern"),$I84,0)))</f>
        <v/>
      </c>
      <c r="R84" s="12">
        <f>IF(COUNTA($A84:$M84,$S84)=0,"",IF(OR($N84="",$N84=0),"",IFERROR($P84/$N84,"")))</f>
        <v/>
      </c>
      <c r="S84" s="15" t="n"/>
      <c r="T84" s="10">
        <f>IF(COUNTA($A84:$M84,$S84)=0,"",IF(OR($A84="",$B84="",$C84="",$D84="",$E84="",$F84="",$G84="",$H84="",$I84="",$J84="",$K84="",$L84="",$M84=""),"Pflichtangabe fehlt",IF($K84&gt;$I84,"Zieldauer höher",IF(AND($H84="Extern",$J84="Intern"),"Rückverlagerung prüfen","OK"))))</f>
        <v/>
      </c>
    </row>
    <row r="85" ht="34" customHeight="1">
      <c r="A85" s="15" t="n"/>
      <c r="B85" s="15" t="n"/>
      <c r="C85" s="24" t="n"/>
      <c r="D85" s="15" t="n"/>
      <c r="E85" s="15" t="n"/>
      <c r="F85" s="15" t="n"/>
      <c r="G85" s="15" t="n"/>
      <c r="H85" s="15" t="n"/>
      <c r="I85" s="17" t="n"/>
      <c r="J85" s="15" t="n"/>
      <c r="K85" s="17" t="n"/>
      <c r="L85" s="15" t="n"/>
      <c r="M85" s="15" t="n"/>
      <c r="N85" s="19">
        <f>IF(COUNTA($A85:$M85,$S85)=0,"",IF(OR($H85="",$I85=""),"",IF($H85="Intern",$I85,0)))</f>
        <v/>
      </c>
      <c r="O85" s="19">
        <f>IF(COUNTA($A85:$M85,$S85)=0,"",IF(OR($J85="",$K85=""),"",IF($J85="Intern",$K85,0)))</f>
        <v/>
      </c>
      <c r="P85" s="19">
        <f>IF(COUNTA($A85:$M85,$S85)=0,"",IF(OR($N85="",$O85=""),"",IFERROR($N85-$O85,"")))</f>
        <v/>
      </c>
      <c r="Q85" s="19">
        <f>IF(COUNTA($A85:$M85,$S85)=0,"",IF(OR($H85="",$I85="",$J85=""),"",IF(AND($H85="Intern",$J85="Extern"),$I85,0)))</f>
        <v/>
      </c>
      <c r="R85" s="14">
        <f>IF(COUNTA($A85:$M85,$S85)=0,"",IF(OR($N85="",$N85=0),"",IFERROR($P85/$N85,"")))</f>
        <v/>
      </c>
      <c r="S85" s="15" t="n"/>
      <c r="T85" s="3">
        <f>IF(COUNTA($A85:$M85,$S85)=0,"",IF(OR($A85="",$B85="",$C85="",$D85="",$E85="",$F85="",$G85="",$H85="",$I85="",$J85="",$K85="",$L85="",$M85=""),"Pflichtangabe fehlt",IF($K85&gt;$I85,"Zieldauer höher",IF(AND($H85="Extern",$J85="Intern"),"Rückverlagerung prüfen","OK"))))</f>
        <v/>
      </c>
    </row>
    <row r="86" ht="34" customHeight="1">
      <c r="A86" s="15" t="n"/>
      <c r="B86" s="15" t="n"/>
      <c r="C86" s="24" t="n"/>
      <c r="D86" s="15" t="n"/>
      <c r="E86" s="15" t="n"/>
      <c r="F86" s="15" t="n"/>
      <c r="G86" s="15" t="n"/>
      <c r="H86" s="15" t="n"/>
      <c r="I86" s="17" t="n"/>
      <c r="J86" s="15" t="n"/>
      <c r="K86" s="17" t="n"/>
      <c r="L86" s="15" t="n"/>
      <c r="M86" s="15" t="n"/>
      <c r="N86" s="18">
        <f>IF(COUNTA($A86:$M86,$S86)=0,"",IF(OR($H86="",$I86=""),"",IF($H86="Intern",$I86,0)))</f>
        <v/>
      </c>
      <c r="O86" s="18">
        <f>IF(COUNTA($A86:$M86,$S86)=0,"",IF(OR($J86="",$K86=""),"",IF($J86="Intern",$K86,0)))</f>
        <v/>
      </c>
      <c r="P86" s="18">
        <f>IF(COUNTA($A86:$M86,$S86)=0,"",IF(OR($N86="",$O86=""),"",IFERROR($N86-$O86,"")))</f>
        <v/>
      </c>
      <c r="Q86" s="18">
        <f>IF(COUNTA($A86:$M86,$S86)=0,"",IF(OR($H86="",$I86="",$J86=""),"",IF(AND($H86="Intern",$J86="Extern"),$I86,0)))</f>
        <v/>
      </c>
      <c r="R86" s="12">
        <f>IF(COUNTA($A86:$M86,$S86)=0,"",IF(OR($N86="",$N86=0),"",IFERROR($P86/$N86,"")))</f>
        <v/>
      </c>
      <c r="S86" s="15" t="n"/>
      <c r="T86" s="10">
        <f>IF(COUNTA($A86:$M86,$S86)=0,"",IF(OR($A86="",$B86="",$C86="",$D86="",$E86="",$F86="",$G86="",$H86="",$I86="",$J86="",$K86="",$L86="",$M86=""),"Pflichtangabe fehlt",IF($K86&gt;$I86,"Zieldauer höher",IF(AND($H86="Extern",$J86="Intern"),"Rückverlagerung prüfen","OK"))))</f>
        <v/>
      </c>
    </row>
    <row r="87" ht="34" customHeight="1">
      <c r="A87" s="15" t="n"/>
      <c r="B87" s="15" t="n"/>
      <c r="C87" s="24" t="n"/>
      <c r="D87" s="15" t="n"/>
      <c r="E87" s="15" t="n"/>
      <c r="F87" s="15" t="n"/>
      <c r="G87" s="15" t="n"/>
      <c r="H87" s="15" t="n"/>
      <c r="I87" s="17" t="n"/>
      <c r="J87" s="15" t="n"/>
      <c r="K87" s="17" t="n"/>
      <c r="L87" s="15" t="n"/>
      <c r="M87" s="15" t="n"/>
      <c r="N87" s="19">
        <f>IF(COUNTA($A87:$M87,$S87)=0,"",IF(OR($H87="",$I87=""),"",IF($H87="Intern",$I87,0)))</f>
        <v/>
      </c>
      <c r="O87" s="19">
        <f>IF(COUNTA($A87:$M87,$S87)=0,"",IF(OR($J87="",$K87=""),"",IF($J87="Intern",$K87,0)))</f>
        <v/>
      </c>
      <c r="P87" s="19">
        <f>IF(COUNTA($A87:$M87,$S87)=0,"",IF(OR($N87="",$O87=""),"",IFERROR($N87-$O87,"")))</f>
        <v/>
      </c>
      <c r="Q87" s="19">
        <f>IF(COUNTA($A87:$M87,$S87)=0,"",IF(OR($H87="",$I87="",$J87=""),"",IF(AND($H87="Intern",$J87="Extern"),$I87,0)))</f>
        <v/>
      </c>
      <c r="R87" s="14">
        <f>IF(COUNTA($A87:$M87,$S87)=0,"",IF(OR($N87="",$N87=0),"",IFERROR($P87/$N87,"")))</f>
        <v/>
      </c>
      <c r="S87" s="15" t="n"/>
      <c r="T87" s="3">
        <f>IF(COUNTA($A87:$M87,$S87)=0,"",IF(OR($A87="",$B87="",$C87="",$D87="",$E87="",$F87="",$G87="",$H87="",$I87="",$J87="",$K87="",$L87="",$M87=""),"Pflichtangabe fehlt",IF($K87&gt;$I87,"Zieldauer höher",IF(AND($H87="Extern",$J87="Intern"),"Rückverlagerung prüfen","OK"))))</f>
        <v/>
      </c>
    </row>
    <row r="88" ht="34" customHeight="1">
      <c r="A88" s="15" t="n"/>
      <c r="B88" s="15" t="n"/>
      <c r="C88" s="24" t="n"/>
      <c r="D88" s="15" t="n"/>
      <c r="E88" s="15" t="n"/>
      <c r="F88" s="15" t="n"/>
      <c r="G88" s="15" t="n"/>
      <c r="H88" s="15" t="n"/>
      <c r="I88" s="17" t="n"/>
      <c r="J88" s="15" t="n"/>
      <c r="K88" s="17" t="n"/>
      <c r="L88" s="15" t="n"/>
      <c r="M88" s="15" t="n"/>
      <c r="N88" s="18">
        <f>IF(COUNTA($A88:$M88,$S88)=0,"",IF(OR($H88="",$I88=""),"",IF($H88="Intern",$I88,0)))</f>
        <v/>
      </c>
      <c r="O88" s="18">
        <f>IF(COUNTA($A88:$M88,$S88)=0,"",IF(OR($J88="",$K88=""),"",IF($J88="Intern",$K88,0)))</f>
        <v/>
      </c>
      <c r="P88" s="18">
        <f>IF(COUNTA($A88:$M88,$S88)=0,"",IF(OR($N88="",$O88=""),"",IFERROR($N88-$O88,"")))</f>
        <v/>
      </c>
      <c r="Q88" s="18">
        <f>IF(COUNTA($A88:$M88,$S88)=0,"",IF(OR($H88="",$I88="",$J88=""),"",IF(AND($H88="Intern",$J88="Extern"),$I88,0)))</f>
        <v/>
      </c>
      <c r="R88" s="12">
        <f>IF(COUNTA($A88:$M88,$S88)=0,"",IF(OR($N88="",$N88=0),"",IFERROR($P88/$N88,"")))</f>
        <v/>
      </c>
      <c r="S88" s="15" t="n"/>
      <c r="T88" s="10">
        <f>IF(COUNTA($A88:$M88,$S88)=0,"",IF(OR($A88="",$B88="",$C88="",$D88="",$E88="",$F88="",$G88="",$H88="",$I88="",$J88="",$K88="",$L88="",$M88=""),"Pflichtangabe fehlt",IF($K88&gt;$I88,"Zieldauer höher",IF(AND($H88="Extern",$J88="Intern"),"Rückverlagerung prüfen","OK"))))</f>
        <v/>
      </c>
    </row>
    <row r="89" ht="34" customHeight="1">
      <c r="A89" s="15" t="n"/>
      <c r="B89" s="15" t="n"/>
      <c r="C89" s="24" t="n"/>
      <c r="D89" s="15" t="n"/>
      <c r="E89" s="15" t="n"/>
      <c r="F89" s="15" t="n"/>
      <c r="G89" s="15" t="n"/>
      <c r="H89" s="15" t="n"/>
      <c r="I89" s="17" t="n"/>
      <c r="J89" s="15" t="n"/>
      <c r="K89" s="17" t="n"/>
      <c r="L89" s="15" t="n"/>
      <c r="M89" s="15" t="n"/>
      <c r="N89" s="19">
        <f>IF(COUNTA($A89:$M89,$S89)=0,"",IF(OR($H89="",$I89=""),"",IF($H89="Intern",$I89,0)))</f>
        <v/>
      </c>
      <c r="O89" s="19">
        <f>IF(COUNTA($A89:$M89,$S89)=0,"",IF(OR($J89="",$K89=""),"",IF($J89="Intern",$K89,0)))</f>
        <v/>
      </c>
      <c r="P89" s="19">
        <f>IF(COUNTA($A89:$M89,$S89)=0,"",IF(OR($N89="",$O89=""),"",IFERROR($N89-$O89,"")))</f>
        <v/>
      </c>
      <c r="Q89" s="19">
        <f>IF(COUNTA($A89:$M89,$S89)=0,"",IF(OR($H89="",$I89="",$J89=""),"",IF(AND($H89="Intern",$J89="Extern"),$I89,0)))</f>
        <v/>
      </c>
      <c r="R89" s="14">
        <f>IF(COUNTA($A89:$M89,$S89)=0,"",IF(OR($N89="",$N89=0),"",IFERROR($P89/$N89,"")))</f>
        <v/>
      </c>
      <c r="S89" s="15" t="n"/>
      <c r="T89" s="3">
        <f>IF(COUNTA($A89:$M89,$S89)=0,"",IF(OR($A89="",$B89="",$C89="",$D89="",$E89="",$F89="",$G89="",$H89="",$I89="",$J89="",$K89="",$L89="",$M89=""),"Pflichtangabe fehlt",IF($K89&gt;$I89,"Zieldauer höher",IF(AND($H89="Extern",$J89="Intern"),"Rückverlagerung prüfen","OK"))))</f>
        <v/>
      </c>
    </row>
    <row r="90" ht="34" customHeight="1">
      <c r="A90" s="15" t="n"/>
      <c r="B90" s="15" t="n"/>
      <c r="C90" s="24" t="n"/>
      <c r="D90" s="15" t="n"/>
      <c r="E90" s="15" t="n"/>
      <c r="F90" s="15" t="n"/>
      <c r="G90" s="15" t="n"/>
      <c r="H90" s="15" t="n"/>
      <c r="I90" s="17" t="n"/>
      <c r="J90" s="15" t="n"/>
      <c r="K90" s="17" t="n"/>
      <c r="L90" s="15" t="n"/>
      <c r="M90" s="15" t="n"/>
      <c r="N90" s="18">
        <f>IF(COUNTA($A90:$M90,$S90)=0,"",IF(OR($H90="",$I90=""),"",IF($H90="Intern",$I90,0)))</f>
        <v/>
      </c>
      <c r="O90" s="18">
        <f>IF(COUNTA($A90:$M90,$S90)=0,"",IF(OR($J90="",$K90=""),"",IF($J90="Intern",$K90,0)))</f>
        <v/>
      </c>
      <c r="P90" s="18">
        <f>IF(COUNTA($A90:$M90,$S90)=0,"",IF(OR($N90="",$O90=""),"",IFERROR($N90-$O90,"")))</f>
        <v/>
      </c>
      <c r="Q90" s="18">
        <f>IF(COUNTA($A90:$M90,$S90)=0,"",IF(OR($H90="",$I90="",$J90=""),"",IF(AND($H90="Intern",$J90="Extern"),$I90,0)))</f>
        <v/>
      </c>
      <c r="R90" s="12">
        <f>IF(COUNTA($A90:$M90,$S90)=0,"",IF(OR($N90="",$N90=0),"",IFERROR($P90/$N90,"")))</f>
        <v/>
      </c>
      <c r="S90" s="15" t="n"/>
      <c r="T90" s="10">
        <f>IF(COUNTA($A90:$M90,$S90)=0,"",IF(OR($A90="",$B90="",$C90="",$D90="",$E90="",$F90="",$G90="",$H90="",$I90="",$J90="",$K90="",$L90="",$M90=""),"Pflichtangabe fehlt",IF($K90&gt;$I90,"Zieldauer höher",IF(AND($H90="Extern",$J90="Intern"),"Rückverlagerung prüfen","OK"))))</f>
        <v/>
      </c>
    </row>
    <row r="91" ht="34" customHeight="1">
      <c r="A91" s="15" t="n"/>
      <c r="B91" s="15" t="n"/>
      <c r="C91" s="24" t="n"/>
      <c r="D91" s="15" t="n"/>
      <c r="E91" s="15" t="n"/>
      <c r="F91" s="15" t="n"/>
      <c r="G91" s="15" t="n"/>
      <c r="H91" s="15" t="n"/>
      <c r="I91" s="17" t="n"/>
      <c r="J91" s="15" t="n"/>
      <c r="K91" s="17" t="n"/>
      <c r="L91" s="15" t="n"/>
      <c r="M91" s="15" t="n"/>
      <c r="N91" s="19">
        <f>IF(COUNTA($A91:$M91,$S91)=0,"",IF(OR($H91="",$I91=""),"",IF($H91="Intern",$I91,0)))</f>
        <v/>
      </c>
      <c r="O91" s="19">
        <f>IF(COUNTA($A91:$M91,$S91)=0,"",IF(OR($J91="",$K91=""),"",IF($J91="Intern",$K91,0)))</f>
        <v/>
      </c>
      <c r="P91" s="19">
        <f>IF(COUNTA($A91:$M91,$S91)=0,"",IF(OR($N91="",$O91=""),"",IFERROR($N91-$O91,"")))</f>
        <v/>
      </c>
      <c r="Q91" s="19">
        <f>IF(COUNTA($A91:$M91,$S91)=0,"",IF(OR($H91="",$I91="",$J91=""),"",IF(AND($H91="Intern",$J91="Extern"),$I91,0)))</f>
        <v/>
      </c>
      <c r="R91" s="14">
        <f>IF(COUNTA($A91:$M91,$S91)=0,"",IF(OR($N91="",$N91=0),"",IFERROR($P91/$N91,"")))</f>
        <v/>
      </c>
      <c r="S91" s="15" t="n"/>
      <c r="T91" s="3">
        <f>IF(COUNTA($A91:$M91,$S91)=0,"",IF(OR($A91="",$B91="",$C91="",$D91="",$E91="",$F91="",$G91="",$H91="",$I91="",$J91="",$K91="",$L91="",$M91=""),"Pflichtangabe fehlt",IF($K91&gt;$I91,"Zieldauer höher",IF(AND($H91="Extern",$J91="Intern"),"Rückverlagerung prüfen","OK"))))</f>
        <v/>
      </c>
    </row>
    <row r="92" ht="34" customHeight="1">
      <c r="A92" s="15" t="n"/>
      <c r="B92" s="15" t="n"/>
      <c r="C92" s="24" t="n"/>
      <c r="D92" s="15" t="n"/>
      <c r="E92" s="15" t="n"/>
      <c r="F92" s="15" t="n"/>
      <c r="G92" s="15" t="n"/>
      <c r="H92" s="15" t="n"/>
      <c r="I92" s="17" t="n"/>
      <c r="J92" s="15" t="n"/>
      <c r="K92" s="17" t="n"/>
      <c r="L92" s="15" t="n"/>
      <c r="M92" s="15" t="n"/>
      <c r="N92" s="18">
        <f>IF(COUNTA($A92:$M92,$S92)=0,"",IF(OR($H92="",$I92=""),"",IF($H92="Intern",$I92,0)))</f>
        <v/>
      </c>
      <c r="O92" s="18">
        <f>IF(COUNTA($A92:$M92,$S92)=0,"",IF(OR($J92="",$K92=""),"",IF($J92="Intern",$K92,0)))</f>
        <v/>
      </c>
      <c r="P92" s="18">
        <f>IF(COUNTA($A92:$M92,$S92)=0,"",IF(OR($N92="",$O92=""),"",IFERROR($N92-$O92,"")))</f>
        <v/>
      </c>
      <c r="Q92" s="18">
        <f>IF(COUNTA($A92:$M92,$S92)=0,"",IF(OR($H92="",$I92="",$J92=""),"",IF(AND($H92="Intern",$J92="Extern"),$I92,0)))</f>
        <v/>
      </c>
      <c r="R92" s="12">
        <f>IF(COUNTA($A92:$M92,$S92)=0,"",IF(OR($N92="",$N92=0),"",IFERROR($P92/$N92,"")))</f>
        <v/>
      </c>
      <c r="S92" s="15" t="n"/>
      <c r="T92" s="10">
        <f>IF(COUNTA($A92:$M92,$S92)=0,"",IF(OR($A92="",$B92="",$C92="",$D92="",$E92="",$F92="",$G92="",$H92="",$I92="",$J92="",$K92="",$L92="",$M92=""),"Pflichtangabe fehlt",IF($K92&gt;$I92,"Zieldauer höher",IF(AND($H92="Extern",$J92="Intern"),"Rückverlagerung prüfen","OK"))))</f>
        <v/>
      </c>
    </row>
    <row r="93" ht="34" customHeight="1">
      <c r="A93" s="15" t="n"/>
      <c r="B93" s="15" t="n"/>
      <c r="C93" s="24" t="n"/>
      <c r="D93" s="15" t="n"/>
      <c r="E93" s="15" t="n"/>
      <c r="F93" s="15" t="n"/>
      <c r="G93" s="15" t="n"/>
      <c r="H93" s="15" t="n"/>
      <c r="I93" s="17" t="n"/>
      <c r="J93" s="15" t="n"/>
      <c r="K93" s="17" t="n"/>
      <c r="L93" s="15" t="n"/>
      <c r="M93" s="15" t="n"/>
      <c r="N93" s="19">
        <f>IF(COUNTA($A93:$M93,$S93)=0,"",IF(OR($H93="",$I93=""),"",IF($H93="Intern",$I93,0)))</f>
        <v/>
      </c>
      <c r="O93" s="19">
        <f>IF(COUNTA($A93:$M93,$S93)=0,"",IF(OR($J93="",$K93=""),"",IF($J93="Intern",$K93,0)))</f>
        <v/>
      </c>
      <c r="P93" s="19">
        <f>IF(COUNTA($A93:$M93,$S93)=0,"",IF(OR($N93="",$O93=""),"",IFERROR($N93-$O93,"")))</f>
        <v/>
      </c>
      <c r="Q93" s="19">
        <f>IF(COUNTA($A93:$M93,$S93)=0,"",IF(OR($H93="",$I93="",$J93=""),"",IF(AND($H93="Intern",$J93="Extern"),$I93,0)))</f>
        <v/>
      </c>
      <c r="R93" s="14">
        <f>IF(COUNTA($A93:$M93,$S93)=0,"",IF(OR($N93="",$N93=0),"",IFERROR($P93/$N93,"")))</f>
        <v/>
      </c>
      <c r="S93" s="15" t="n"/>
      <c r="T93" s="3">
        <f>IF(COUNTA($A93:$M93,$S93)=0,"",IF(OR($A93="",$B93="",$C93="",$D93="",$E93="",$F93="",$G93="",$H93="",$I93="",$J93="",$K93="",$L93="",$M93=""),"Pflichtangabe fehlt",IF($K93&gt;$I93,"Zieldauer höher",IF(AND($H93="Extern",$J93="Intern"),"Rückverlagerung prüfen","OK"))))</f>
        <v/>
      </c>
    </row>
    <row r="94" ht="34" customHeight="1">
      <c r="A94" s="15" t="n"/>
      <c r="B94" s="15" t="n"/>
      <c r="C94" s="24" t="n"/>
      <c r="D94" s="15" t="n"/>
      <c r="E94" s="15" t="n"/>
      <c r="F94" s="15" t="n"/>
      <c r="G94" s="15" t="n"/>
      <c r="H94" s="15" t="n"/>
      <c r="I94" s="17" t="n"/>
      <c r="J94" s="15" t="n"/>
      <c r="K94" s="17" t="n"/>
      <c r="L94" s="15" t="n"/>
      <c r="M94" s="15" t="n"/>
      <c r="N94" s="18">
        <f>IF(COUNTA($A94:$M94,$S94)=0,"",IF(OR($H94="",$I94=""),"",IF($H94="Intern",$I94,0)))</f>
        <v/>
      </c>
      <c r="O94" s="18">
        <f>IF(COUNTA($A94:$M94,$S94)=0,"",IF(OR($J94="",$K94=""),"",IF($J94="Intern",$K94,0)))</f>
        <v/>
      </c>
      <c r="P94" s="18">
        <f>IF(COUNTA($A94:$M94,$S94)=0,"",IF(OR($N94="",$O94=""),"",IFERROR($N94-$O94,"")))</f>
        <v/>
      </c>
      <c r="Q94" s="18">
        <f>IF(COUNTA($A94:$M94,$S94)=0,"",IF(OR($H94="",$I94="",$J94=""),"",IF(AND($H94="Intern",$J94="Extern"),$I94,0)))</f>
        <v/>
      </c>
      <c r="R94" s="12">
        <f>IF(COUNTA($A94:$M94,$S94)=0,"",IF(OR($N94="",$N94=0),"",IFERROR($P94/$N94,"")))</f>
        <v/>
      </c>
      <c r="S94" s="15" t="n"/>
      <c r="T94" s="10">
        <f>IF(COUNTA($A94:$M94,$S94)=0,"",IF(OR($A94="",$B94="",$C94="",$D94="",$E94="",$F94="",$G94="",$H94="",$I94="",$J94="",$K94="",$L94="",$M94=""),"Pflichtangabe fehlt",IF($K94&gt;$I94,"Zieldauer höher",IF(AND($H94="Extern",$J94="Intern"),"Rückverlagerung prüfen","OK"))))</f>
        <v/>
      </c>
    </row>
    <row r="95" ht="34" customHeight="1">
      <c r="A95" s="15" t="n"/>
      <c r="B95" s="15" t="n"/>
      <c r="C95" s="24" t="n"/>
      <c r="D95" s="15" t="n"/>
      <c r="E95" s="15" t="n"/>
      <c r="F95" s="15" t="n"/>
      <c r="G95" s="15" t="n"/>
      <c r="H95" s="15" t="n"/>
      <c r="I95" s="17" t="n"/>
      <c r="J95" s="15" t="n"/>
      <c r="K95" s="17" t="n"/>
      <c r="L95" s="15" t="n"/>
      <c r="M95" s="15" t="n"/>
      <c r="N95" s="19">
        <f>IF(COUNTA($A95:$M95,$S95)=0,"",IF(OR($H95="",$I95=""),"",IF($H95="Intern",$I95,0)))</f>
        <v/>
      </c>
      <c r="O95" s="19">
        <f>IF(COUNTA($A95:$M95,$S95)=0,"",IF(OR($J95="",$K95=""),"",IF($J95="Intern",$K95,0)))</f>
        <v/>
      </c>
      <c r="P95" s="19">
        <f>IF(COUNTA($A95:$M95,$S95)=0,"",IF(OR($N95="",$O95=""),"",IFERROR($N95-$O95,"")))</f>
        <v/>
      </c>
      <c r="Q95" s="19">
        <f>IF(COUNTA($A95:$M95,$S95)=0,"",IF(OR($H95="",$I95="",$J95=""),"",IF(AND($H95="Intern",$J95="Extern"),$I95,0)))</f>
        <v/>
      </c>
      <c r="R95" s="14">
        <f>IF(COUNTA($A95:$M95,$S95)=0,"",IF(OR($N95="",$N95=0),"",IFERROR($P95/$N95,"")))</f>
        <v/>
      </c>
      <c r="S95" s="15" t="n"/>
      <c r="T95" s="3">
        <f>IF(COUNTA($A95:$M95,$S95)=0,"",IF(OR($A95="",$B95="",$C95="",$D95="",$E95="",$F95="",$G95="",$H95="",$I95="",$J95="",$K95="",$L95="",$M95=""),"Pflichtangabe fehlt",IF($K95&gt;$I95,"Zieldauer höher",IF(AND($H95="Extern",$J95="Intern"),"Rückverlagerung prüfen","OK"))))</f>
        <v/>
      </c>
    </row>
    <row r="96" ht="34" customHeight="1">
      <c r="A96" s="15" t="n"/>
      <c r="B96" s="15" t="n"/>
      <c r="C96" s="24" t="n"/>
      <c r="D96" s="15" t="n"/>
      <c r="E96" s="15" t="n"/>
      <c r="F96" s="15" t="n"/>
      <c r="G96" s="15" t="n"/>
      <c r="H96" s="15" t="n"/>
      <c r="I96" s="17" t="n"/>
      <c r="J96" s="15" t="n"/>
      <c r="K96" s="17" t="n"/>
      <c r="L96" s="15" t="n"/>
      <c r="M96" s="15" t="n"/>
      <c r="N96" s="18">
        <f>IF(COUNTA($A96:$M96,$S96)=0,"",IF(OR($H96="",$I96=""),"",IF($H96="Intern",$I96,0)))</f>
        <v/>
      </c>
      <c r="O96" s="18">
        <f>IF(COUNTA($A96:$M96,$S96)=0,"",IF(OR($J96="",$K96=""),"",IF($J96="Intern",$K96,0)))</f>
        <v/>
      </c>
      <c r="P96" s="18">
        <f>IF(COUNTA($A96:$M96,$S96)=0,"",IF(OR($N96="",$O96=""),"",IFERROR($N96-$O96,"")))</f>
        <v/>
      </c>
      <c r="Q96" s="18">
        <f>IF(COUNTA($A96:$M96,$S96)=0,"",IF(OR($H96="",$I96="",$J96=""),"",IF(AND($H96="Intern",$J96="Extern"),$I96,0)))</f>
        <v/>
      </c>
      <c r="R96" s="12">
        <f>IF(COUNTA($A96:$M96,$S96)=0,"",IF(OR($N96="",$N96=0),"",IFERROR($P96/$N96,"")))</f>
        <v/>
      </c>
      <c r="S96" s="15" t="n"/>
      <c r="T96" s="10">
        <f>IF(COUNTA($A96:$M96,$S96)=0,"",IF(OR($A96="",$B96="",$C96="",$D96="",$E96="",$F96="",$G96="",$H96="",$I96="",$J96="",$K96="",$L96="",$M96=""),"Pflichtangabe fehlt",IF($K96&gt;$I96,"Zieldauer höher",IF(AND($H96="Extern",$J96="Intern"),"Rückverlagerung prüfen","OK"))))</f>
        <v/>
      </c>
    </row>
    <row r="97" ht="34" customHeight="1">
      <c r="A97" s="15" t="n"/>
      <c r="B97" s="15" t="n"/>
      <c r="C97" s="24" t="n"/>
      <c r="D97" s="15" t="n"/>
      <c r="E97" s="15" t="n"/>
      <c r="F97" s="15" t="n"/>
      <c r="G97" s="15" t="n"/>
      <c r="H97" s="15" t="n"/>
      <c r="I97" s="17" t="n"/>
      <c r="J97" s="15" t="n"/>
      <c r="K97" s="17" t="n"/>
      <c r="L97" s="15" t="n"/>
      <c r="M97" s="15" t="n"/>
      <c r="N97" s="19">
        <f>IF(COUNTA($A97:$M97,$S97)=0,"",IF(OR($H97="",$I97=""),"",IF($H97="Intern",$I97,0)))</f>
        <v/>
      </c>
      <c r="O97" s="19">
        <f>IF(COUNTA($A97:$M97,$S97)=0,"",IF(OR($J97="",$K97=""),"",IF($J97="Intern",$K97,0)))</f>
        <v/>
      </c>
      <c r="P97" s="19">
        <f>IF(COUNTA($A97:$M97,$S97)=0,"",IF(OR($N97="",$O97=""),"",IFERROR($N97-$O97,"")))</f>
        <v/>
      </c>
      <c r="Q97" s="19">
        <f>IF(COUNTA($A97:$M97,$S97)=0,"",IF(OR($H97="",$I97="",$J97=""),"",IF(AND($H97="Intern",$J97="Extern"),$I97,0)))</f>
        <v/>
      </c>
      <c r="R97" s="14">
        <f>IF(COUNTA($A97:$M97,$S97)=0,"",IF(OR($N97="",$N97=0),"",IFERROR($P97/$N97,"")))</f>
        <v/>
      </c>
      <c r="S97" s="15" t="n"/>
      <c r="T97" s="3">
        <f>IF(COUNTA($A97:$M97,$S97)=0,"",IF(OR($A97="",$B97="",$C97="",$D97="",$E97="",$F97="",$G97="",$H97="",$I97="",$J97="",$K97="",$L97="",$M97=""),"Pflichtangabe fehlt",IF($K97&gt;$I97,"Zieldauer höher",IF(AND($H97="Extern",$J97="Intern"),"Rückverlagerung prüfen","OK"))))</f>
        <v/>
      </c>
    </row>
    <row r="98" ht="34" customHeight="1">
      <c r="A98" s="15" t="n"/>
      <c r="B98" s="15" t="n"/>
      <c r="C98" s="24" t="n"/>
      <c r="D98" s="15" t="n"/>
      <c r="E98" s="15" t="n"/>
      <c r="F98" s="15" t="n"/>
      <c r="G98" s="15" t="n"/>
      <c r="H98" s="15" t="n"/>
      <c r="I98" s="17" t="n"/>
      <c r="J98" s="15" t="n"/>
      <c r="K98" s="17" t="n"/>
      <c r="L98" s="15" t="n"/>
      <c r="M98" s="15" t="n"/>
      <c r="N98" s="18">
        <f>IF(COUNTA($A98:$M98,$S98)=0,"",IF(OR($H98="",$I98=""),"",IF($H98="Intern",$I98,0)))</f>
        <v/>
      </c>
      <c r="O98" s="18">
        <f>IF(COUNTA($A98:$M98,$S98)=0,"",IF(OR($J98="",$K98=""),"",IF($J98="Intern",$K98,0)))</f>
        <v/>
      </c>
      <c r="P98" s="18">
        <f>IF(COUNTA($A98:$M98,$S98)=0,"",IF(OR($N98="",$O98=""),"",IFERROR($N98-$O98,"")))</f>
        <v/>
      </c>
      <c r="Q98" s="18">
        <f>IF(COUNTA($A98:$M98,$S98)=0,"",IF(OR($H98="",$I98="",$J98=""),"",IF(AND($H98="Intern",$J98="Extern"),$I98,0)))</f>
        <v/>
      </c>
      <c r="R98" s="12">
        <f>IF(COUNTA($A98:$M98,$S98)=0,"",IF(OR($N98="",$N98=0),"",IFERROR($P98/$N98,"")))</f>
        <v/>
      </c>
      <c r="S98" s="15" t="n"/>
      <c r="T98" s="10">
        <f>IF(COUNTA($A98:$M98,$S98)=0,"",IF(OR($A98="",$B98="",$C98="",$D98="",$E98="",$F98="",$G98="",$H98="",$I98="",$J98="",$K98="",$L98="",$M98=""),"Pflichtangabe fehlt",IF($K98&gt;$I98,"Zieldauer höher",IF(AND($H98="Extern",$J98="Intern"),"Rückverlagerung prüfen","OK"))))</f>
        <v/>
      </c>
    </row>
    <row r="99" ht="34" customHeight="1">
      <c r="A99" s="15" t="n"/>
      <c r="B99" s="15" t="n"/>
      <c r="C99" s="24" t="n"/>
      <c r="D99" s="15" t="n"/>
      <c r="E99" s="15" t="n"/>
      <c r="F99" s="15" t="n"/>
      <c r="G99" s="15" t="n"/>
      <c r="H99" s="15" t="n"/>
      <c r="I99" s="17" t="n"/>
      <c r="J99" s="15" t="n"/>
      <c r="K99" s="17" t="n"/>
      <c r="L99" s="15" t="n"/>
      <c r="M99" s="15" t="n"/>
      <c r="N99" s="19">
        <f>IF(COUNTA($A99:$M99,$S99)=0,"",IF(OR($H99="",$I99=""),"",IF($H99="Intern",$I99,0)))</f>
        <v/>
      </c>
      <c r="O99" s="19">
        <f>IF(COUNTA($A99:$M99,$S99)=0,"",IF(OR($J99="",$K99=""),"",IF($J99="Intern",$K99,0)))</f>
        <v/>
      </c>
      <c r="P99" s="19">
        <f>IF(COUNTA($A99:$M99,$S99)=0,"",IF(OR($N99="",$O99=""),"",IFERROR($N99-$O99,"")))</f>
        <v/>
      </c>
      <c r="Q99" s="19">
        <f>IF(COUNTA($A99:$M99,$S99)=0,"",IF(OR($H99="",$I99="",$J99=""),"",IF(AND($H99="Intern",$J99="Extern"),$I99,0)))</f>
        <v/>
      </c>
      <c r="R99" s="14">
        <f>IF(COUNTA($A99:$M99,$S99)=0,"",IF(OR($N99="",$N99=0),"",IFERROR($P99/$N99,"")))</f>
        <v/>
      </c>
      <c r="S99" s="15" t="n"/>
      <c r="T99" s="3">
        <f>IF(COUNTA($A99:$M99,$S99)=0,"",IF(OR($A99="",$B99="",$C99="",$D99="",$E99="",$F99="",$G99="",$H99="",$I99="",$J99="",$K99="",$L99="",$M99=""),"Pflichtangabe fehlt",IF($K99&gt;$I99,"Zieldauer höher",IF(AND($H99="Extern",$J99="Intern"),"Rückverlagerung prüfen","OK"))))</f>
        <v/>
      </c>
    </row>
    <row r="100" ht="34" customHeight="1">
      <c r="A100" s="15" t="n"/>
      <c r="B100" s="15" t="n"/>
      <c r="C100" s="24" t="n"/>
      <c r="D100" s="15" t="n"/>
      <c r="E100" s="15" t="n"/>
      <c r="F100" s="15" t="n"/>
      <c r="G100" s="15" t="n"/>
      <c r="H100" s="15" t="n"/>
      <c r="I100" s="17" t="n"/>
      <c r="J100" s="15" t="n"/>
      <c r="K100" s="17" t="n"/>
      <c r="L100" s="15" t="n"/>
      <c r="M100" s="15" t="n"/>
      <c r="N100" s="18">
        <f>IF(COUNTA($A100:$M100,$S100)=0,"",IF(OR($H100="",$I100=""),"",IF($H100="Intern",$I100,0)))</f>
        <v/>
      </c>
      <c r="O100" s="18">
        <f>IF(COUNTA($A100:$M100,$S100)=0,"",IF(OR($J100="",$K100=""),"",IF($J100="Intern",$K100,0)))</f>
        <v/>
      </c>
      <c r="P100" s="18">
        <f>IF(COUNTA($A100:$M100,$S100)=0,"",IF(OR($N100="",$O100=""),"",IFERROR($N100-$O100,"")))</f>
        <v/>
      </c>
      <c r="Q100" s="18">
        <f>IF(COUNTA($A100:$M100,$S100)=0,"",IF(OR($H100="",$I100="",$J100=""),"",IF(AND($H100="Intern",$J100="Extern"),$I100,0)))</f>
        <v/>
      </c>
      <c r="R100" s="12">
        <f>IF(COUNTA($A100:$M100,$S100)=0,"",IF(OR($N100="",$N100=0),"",IFERROR($P100/$N100,"")))</f>
        <v/>
      </c>
      <c r="S100" s="15" t="n"/>
      <c r="T100" s="10">
        <f>IF(COUNTA($A100:$M100,$S100)=0,"",IF(OR($A100="",$B100="",$C100="",$D100="",$E100="",$F100="",$G100="",$H100="",$I100="",$J100="",$K100="",$L100="",$M100=""),"Pflichtangabe fehlt",IF($K100&gt;$I100,"Zieldauer höher",IF(AND($H100="Extern",$J100="Intern"),"Rückverlagerung prüfen","OK"))))</f>
        <v/>
      </c>
    </row>
    <row r="101" ht="34" customHeight="1">
      <c r="A101" s="15" t="n"/>
      <c r="B101" s="15" t="n"/>
      <c r="C101" s="24" t="n"/>
      <c r="D101" s="15" t="n"/>
      <c r="E101" s="15" t="n"/>
      <c r="F101" s="15" t="n"/>
      <c r="G101" s="15" t="n"/>
      <c r="H101" s="15" t="n"/>
      <c r="I101" s="17" t="n"/>
      <c r="J101" s="15" t="n"/>
      <c r="K101" s="17" t="n"/>
      <c r="L101" s="15" t="n"/>
      <c r="M101" s="15" t="n"/>
      <c r="N101" s="19">
        <f>IF(COUNTA($A101:$M101,$S101)=0,"",IF(OR($H101="",$I101=""),"",IF($H101="Intern",$I101,0)))</f>
        <v/>
      </c>
      <c r="O101" s="19">
        <f>IF(COUNTA($A101:$M101,$S101)=0,"",IF(OR($J101="",$K101=""),"",IF($J101="Intern",$K101,0)))</f>
        <v/>
      </c>
      <c r="P101" s="19">
        <f>IF(COUNTA($A101:$M101,$S101)=0,"",IF(OR($N101="",$O101=""),"",IFERROR($N101-$O101,"")))</f>
        <v/>
      </c>
      <c r="Q101" s="19">
        <f>IF(COUNTA($A101:$M101,$S101)=0,"",IF(OR($H101="",$I101="",$J101=""),"",IF(AND($H101="Intern",$J101="Extern"),$I101,0)))</f>
        <v/>
      </c>
      <c r="R101" s="14">
        <f>IF(COUNTA($A101:$M101,$S101)=0,"",IF(OR($N101="",$N101=0),"",IFERROR($P101/$N101,"")))</f>
        <v/>
      </c>
      <c r="S101" s="15" t="n"/>
      <c r="T101" s="3">
        <f>IF(COUNTA($A101:$M101,$S101)=0,"",IF(OR($A101="",$B101="",$C101="",$D101="",$E101="",$F101="",$G101="",$H101="",$I101="",$J101="",$K101="",$L101="",$M101=""),"Pflichtangabe fehlt",IF($K101&gt;$I101,"Zieldauer höher",IF(AND($H101="Extern",$J101="Intern"),"Rückverlagerung prüfen","OK"))))</f>
        <v/>
      </c>
    </row>
    <row r="102" ht="34" customHeight="1">
      <c r="A102" s="15" t="n"/>
      <c r="B102" s="15" t="n"/>
      <c r="C102" s="24" t="n"/>
      <c r="D102" s="15" t="n"/>
      <c r="E102" s="15" t="n"/>
      <c r="F102" s="15" t="n"/>
      <c r="G102" s="15" t="n"/>
      <c r="H102" s="15" t="n"/>
      <c r="I102" s="17" t="n"/>
      <c r="J102" s="15" t="n"/>
      <c r="K102" s="17" t="n"/>
      <c r="L102" s="15" t="n"/>
      <c r="M102" s="15" t="n"/>
      <c r="N102" s="18">
        <f>IF(COUNTA($A102:$M102,$S102)=0,"",IF(OR($H102="",$I102=""),"",IF($H102="Intern",$I102,0)))</f>
        <v/>
      </c>
      <c r="O102" s="18">
        <f>IF(COUNTA($A102:$M102,$S102)=0,"",IF(OR($J102="",$K102=""),"",IF($J102="Intern",$K102,0)))</f>
        <v/>
      </c>
      <c r="P102" s="18">
        <f>IF(COUNTA($A102:$M102,$S102)=0,"",IF(OR($N102="",$O102=""),"",IFERROR($N102-$O102,"")))</f>
        <v/>
      </c>
      <c r="Q102" s="18">
        <f>IF(COUNTA($A102:$M102,$S102)=0,"",IF(OR($H102="",$I102="",$J102=""),"",IF(AND($H102="Intern",$J102="Extern"),$I102,0)))</f>
        <v/>
      </c>
      <c r="R102" s="12">
        <f>IF(COUNTA($A102:$M102,$S102)=0,"",IF(OR($N102="",$N102=0),"",IFERROR($P102/$N102,"")))</f>
        <v/>
      </c>
      <c r="S102" s="15" t="n"/>
      <c r="T102" s="10">
        <f>IF(COUNTA($A102:$M102,$S102)=0,"",IF(OR($A102="",$B102="",$C102="",$D102="",$E102="",$F102="",$G102="",$H102="",$I102="",$J102="",$K102="",$L102="",$M102=""),"Pflichtangabe fehlt",IF($K102&gt;$I102,"Zieldauer höher",IF(AND($H102="Extern",$J102="Intern"),"Rückverlagerung prüfen","OK"))))</f>
        <v/>
      </c>
    </row>
    <row r="103" ht="34" customHeight="1">
      <c r="A103" s="15" t="n"/>
      <c r="B103" s="15" t="n"/>
      <c r="C103" s="24" t="n"/>
      <c r="D103" s="15" t="n"/>
      <c r="E103" s="15" t="n"/>
      <c r="F103" s="15" t="n"/>
      <c r="G103" s="15" t="n"/>
      <c r="H103" s="15" t="n"/>
      <c r="I103" s="17" t="n"/>
      <c r="J103" s="15" t="n"/>
      <c r="K103" s="17" t="n"/>
      <c r="L103" s="15" t="n"/>
      <c r="M103" s="15" t="n"/>
      <c r="N103" s="19">
        <f>IF(COUNTA($A103:$M103,$S103)=0,"",IF(OR($H103="",$I103=""),"",IF($H103="Intern",$I103,0)))</f>
        <v/>
      </c>
      <c r="O103" s="19">
        <f>IF(COUNTA($A103:$M103,$S103)=0,"",IF(OR($J103="",$K103=""),"",IF($J103="Intern",$K103,0)))</f>
        <v/>
      </c>
      <c r="P103" s="19">
        <f>IF(COUNTA($A103:$M103,$S103)=0,"",IF(OR($N103="",$O103=""),"",IFERROR($N103-$O103,"")))</f>
        <v/>
      </c>
      <c r="Q103" s="19">
        <f>IF(COUNTA($A103:$M103,$S103)=0,"",IF(OR($H103="",$I103="",$J103=""),"",IF(AND($H103="Intern",$J103="Extern"),$I103,0)))</f>
        <v/>
      </c>
      <c r="R103" s="14">
        <f>IF(COUNTA($A103:$M103,$S103)=0,"",IF(OR($N103="",$N103=0),"",IFERROR($P103/$N103,"")))</f>
        <v/>
      </c>
      <c r="S103" s="15" t="n"/>
      <c r="T103" s="3">
        <f>IF(COUNTA($A103:$M103,$S103)=0,"",IF(OR($A103="",$B103="",$C103="",$D103="",$E103="",$F103="",$G103="",$H103="",$I103="",$J103="",$K103="",$L103="",$M103=""),"Pflichtangabe fehlt",IF($K103&gt;$I103,"Zieldauer höher",IF(AND($H103="Extern",$J103="Intern"),"Rückverlagerung prüfen","OK"))))</f>
        <v/>
      </c>
    </row>
    <row r="104" ht="34" customHeight="1">
      <c r="A104" s="15" t="n"/>
      <c r="B104" s="15" t="n"/>
      <c r="C104" s="24" t="n"/>
      <c r="D104" s="15" t="n"/>
      <c r="E104" s="15" t="n"/>
      <c r="F104" s="15" t="n"/>
      <c r="G104" s="15" t="n"/>
      <c r="H104" s="15" t="n"/>
      <c r="I104" s="17" t="n"/>
      <c r="J104" s="15" t="n"/>
      <c r="K104" s="17" t="n"/>
      <c r="L104" s="15" t="n"/>
      <c r="M104" s="15" t="n"/>
      <c r="N104" s="18">
        <f>IF(COUNTA($A104:$M104,$S104)=0,"",IF(OR($H104="",$I104=""),"",IF($H104="Intern",$I104,0)))</f>
        <v/>
      </c>
      <c r="O104" s="18">
        <f>IF(COUNTA($A104:$M104,$S104)=0,"",IF(OR($J104="",$K104=""),"",IF($J104="Intern",$K104,0)))</f>
        <v/>
      </c>
      <c r="P104" s="18">
        <f>IF(COUNTA($A104:$M104,$S104)=0,"",IF(OR($N104="",$O104=""),"",IFERROR($N104-$O104,"")))</f>
        <v/>
      </c>
      <c r="Q104" s="18">
        <f>IF(COUNTA($A104:$M104,$S104)=0,"",IF(OR($H104="",$I104="",$J104=""),"",IF(AND($H104="Intern",$J104="Extern"),$I104,0)))</f>
        <v/>
      </c>
      <c r="R104" s="12">
        <f>IF(COUNTA($A104:$M104,$S104)=0,"",IF(OR($N104="",$N104=0),"",IFERROR($P104/$N104,"")))</f>
        <v/>
      </c>
      <c r="S104" s="15" t="n"/>
      <c r="T104" s="10">
        <f>IF(COUNTA($A104:$M104,$S104)=0,"",IF(OR($A104="",$B104="",$C104="",$D104="",$E104="",$F104="",$G104="",$H104="",$I104="",$J104="",$K104="",$L104="",$M104=""),"Pflichtangabe fehlt",IF($K104&gt;$I104,"Zieldauer höher",IF(AND($H104="Extern",$J104="Intern"),"Rückverlagerung prüfen","OK"))))</f>
        <v/>
      </c>
    </row>
    <row r="105" ht="34" customHeight="1">
      <c r="A105" s="15" t="n"/>
      <c r="B105" s="15" t="n"/>
      <c r="C105" s="24" t="n"/>
      <c r="D105" s="15" t="n"/>
      <c r="E105" s="15" t="n"/>
      <c r="F105" s="15" t="n"/>
      <c r="G105" s="15" t="n"/>
      <c r="H105" s="15" t="n"/>
      <c r="I105" s="17" t="n"/>
      <c r="J105" s="15" t="n"/>
      <c r="K105" s="17" t="n"/>
      <c r="L105" s="15" t="n"/>
      <c r="M105" s="15" t="n"/>
      <c r="N105" s="19">
        <f>IF(COUNTA($A105:$M105,$S105)=0,"",IF(OR($H105="",$I105=""),"",IF($H105="Intern",$I105,0)))</f>
        <v/>
      </c>
      <c r="O105" s="19">
        <f>IF(COUNTA($A105:$M105,$S105)=0,"",IF(OR($J105="",$K105=""),"",IF($J105="Intern",$K105,0)))</f>
        <v/>
      </c>
      <c r="P105" s="19">
        <f>IF(COUNTA($A105:$M105,$S105)=0,"",IF(OR($N105="",$O105=""),"",IFERROR($N105-$O105,"")))</f>
        <v/>
      </c>
      <c r="Q105" s="19">
        <f>IF(COUNTA($A105:$M105,$S105)=0,"",IF(OR($H105="",$I105="",$J105=""),"",IF(AND($H105="Intern",$J105="Extern"),$I105,0)))</f>
        <v/>
      </c>
      <c r="R105" s="14">
        <f>IF(COUNTA($A105:$M105,$S105)=0,"",IF(OR($N105="",$N105=0),"",IFERROR($P105/$N105,"")))</f>
        <v/>
      </c>
      <c r="S105" s="15" t="n"/>
      <c r="T105" s="3">
        <f>IF(COUNTA($A105:$M105,$S105)=0,"",IF(OR($A105="",$B105="",$C105="",$D105="",$E105="",$F105="",$G105="",$H105="",$I105="",$J105="",$K105="",$L105="",$M105=""),"Pflichtangabe fehlt",IF($K105&gt;$I105,"Zieldauer höher",IF(AND($H105="Extern",$J105="Intern"),"Rückverlagerung prüfen","OK"))))</f>
        <v/>
      </c>
    </row>
    <row r="106" ht="34" customHeight="1">
      <c r="A106" s="15" t="n"/>
      <c r="B106" s="15" t="n"/>
      <c r="C106" s="24" t="n"/>
      <c r="D106" s="15" t="n"/>
      <c r="E106" s="15" t="n"/>
      <c r="F106" s="15" t="n"/>
      <c r="G106" s="15" t="n"/>
      <c r="H106" s="15" t="n"/>
      <c r="I106" s="17" t="n"/>
      <c r="J106" s="15" t="n"/>
      <c r="K106" s="17" t="n"/>
      <c r="L106" s="15" t="n"/>
      <c r="M106" s="15" t="n"/>
      <c r="N106" s="18">
        <f>IF(COUNTA($A106:$M106,$S106)=0,"",IF(OR($H106="",$I106=""),"",IF($H106="Intern",$I106,0)))</f>
        <v/>
      </c>
      <c r="O106" s="18">
        <f>IF(COUNTA($A106:$M106,$S106)=0,"",IF(OR($J106="",$K106=""),"",IF($J106="Intern",$K106,0)))</f>
        <v/>
      </c>
      <c r="P106" s="18">
        <f>IF(COUNTA($A106:$M106,$S106)=0,"",IF(OR($N106="",$O106=""),"",IFERROR($N106-$O106,"")))</f>
        <v/>
      </c>
      <c r="Q106" s="18">
        <f>IF(COUNTA($A106:$M106,$S106)=0,"",IF(OR($H106="",$I106="",$J106=""),"",IF(AND($H106="Intern",$J106="Extern"),$I106,0)))</f>
        <v/>
      </c>
      <c r="R106" s="12">
        <f>IF(COUNTA($A106:$M106,$S106)=0,"",IF(OR($N106="",$N106=0),"",IFERROR($P106/$N106,"")))</f>
        <v/>
      </c>
      <c r="S106" s="15" t="n"/>
      <c r="T106" s="10">
        <f>IF(COUNTA($A106:$M106,$S106)=0,"",IF(OR($A106="",$B106="",$C106="",$D106="",$E106="",$F106="",$G106="",$H106="",$I106="",$J106="",$K106="",$L106="",$M106=""),"Pflichtangabe fehlt",IF($K106&gt;$I106,"Zieldauer höher",IF(AND($H106="Extern",$J106="Intern"),"Rückverlagerung prüfen","OK"))))</f>
        <v/>
      </c>
    </row>
    <row r="107" ht="34" customHeight="1">
      <c r="A107" s="15" t="n"/>
      <c r="B107" s="15" t="n"/>
      <c r="C107" s="24" t="n"/>
      <c r="D107" s="15" t="n"/>
      <c r="E107" s="15" t="n"/>
      <c r="F107" s="15" t="n"/>
      <c r="G107" s="15" t="n"/>
      <c r="H107" s="15" t="n"/>
      <c r="I107" s="17" t="n"/>
      <c r="J107" s="15" t="n"/>
      <c r="K107" s="17" t="n"/>
      <c r="L107" s="15" t="n"/>
      <c r="M107" s="15" t="n"/>
      <c r="N107" s="19">
        <f>IF(COUNTA($A107:$M107,$S107)=0,"",IF(OR($H107="",$I107=""),"",IF($H107="Intern",$I107,0)))</f>
        <v/>
      </c>
      <c r="O107" s="19">
        <f>IF(COUNTA($A107:$M107,$S107)=0,"",IF(OR($J107="",$K107=""),"",IF($J107="Intern",$K107,0)))</f>
        <v/>
      </c>
      <c r="P107" s="19">
        <f>IF(COUNTA($A107:$M107,$S107)=0,"",IF(OR($N107="",$O107=""),"",IFERROR($N107-$O107,"")))</f>
        <v/>
      </c>
      <c r="Q107" s="19">
        <f>IF(COUNTA($A107:$M107,$S107)=0,"",IF(OR($H107="",$I107="",$J107=""),"",IF(AND($H107="Intern",$J107="Extern"),$I107,0)))</f>
        <v/>
      </c>
      <c r="R107" s="14">
        <f>IF(COUNTA($A107:$M107,$S107)=0,"",IF(OR($N107="",$N107=0),"",IFERROR($P107/$N107,"")))</f>
        <v/>
      </c>
      <c r="S107" s="15" t="n"/>
      <c r="T107" s="3">
        <f>IF(COUNTA($A107:$M107,$S107)=0,"",IF(OR($A107="",$B107="",$C107="",$D107="",$E107="",$F107="",$G107="",$H107="",$I107="",$J107="",$K107="",$L107="",$M107=""),"Pflichtangabe fehlt",IF($K107&gt;$I107,"Zieldauer höher",IF(AND($H107="Extern",$J107="Intern"),"Rückverlagerung prüfen","OK"))))</f>
        <v/>
      </c>
    </row>
  </sheetData>
  <autoFilter ref="A7:T107"/>
  <mergeCells count="1">
    <mergeCell ref="A1:T1"/>
  </mergeCells>
  <conditionalFormatting sqref="A8:A107">
    <cfRule type="expression" priority="1" dxfId="1">
      <formula>AND($A8&lt;&gt;"",COUNTIF($A$8:$A$107,$A8)&gt;1)</formula>
    </cfRule>
  </conditionalFormatting>
  <conditionalFormatting sqref="G8:G107">
    <cfRule type="expression" priority="2" dxfId="1">
      <formula>AND($B8&lt;&gt;"",$G8&lt;&gt;"",COUNTIFS($B$8:$B$107,$B8,$G$8:$G$107,$G8)&gt;1)</formula>
    </cfRule>
  </conditionalFormatting>
  <conditionalFormatting sqref="P8:P107">
    <cfRule type="expression" priority="3" dxfId="0">
      <formula>AND($A8&lt;&gt;"",$P8&gt;0)</formula>
    </cfRule>
  </conditionalFormatting>
  <conditionalFormatting sqref="T8:T107">
    <cfRule type="expression" priority="4" dxfId="1">
      <formula>AND($A8&lt;&gt;"",$T8&lt;&gt;"",$T8&lt;&gt;"OK")</formula>
    </cfRule>
  </conditionalFormatting>
  <conditionalFormatting sqref="K8:K107">
    <cfRule type="expression" priority="5" dxfId="1">
      <formula>AND($A8&lt;&gt;"",$K8&gt;$I8)</formula>
    </cfRule>
  </conditionalFormatting>
  <dataValidations count="6">
    <dataValidation sqref="C8:C107" showDropDown="0" showInputMessage="1" showErrorMessage="1" allowBlank="0" errorTitle="Datum prüfen" error="Das Datum liegt außerhalb des vorbereiteten Plausibilitätszeitraums." promptTitle="Datum prüfen" prompt="Datum im Format TT.MM.JJJJ eingeben." type="date" errorStyle="warning" operator="between">
      <formula1>DATE(2025,1,1)</formula1>
      <formula2>DATE(2027,12,31)</formula2>
    </dataValidation>
    <dataValidation sqref="D8:D107" showDropDown="0" showInputMessage="1" showErrorMessage="1" allowBlank="0" errorTitle="Anlage auswählen" error="Die Eingabe steht nicht in der vorbereiteten Anlagenliste." promptTitle="Anlage auswählen" prompt="Eine stabile Anlagenbezeichnung auswählen." type="list" errorStyle="warning">
      <formula1>"Abfülllinie F-17,Verpackungszelle V-04,Presse P-22,Mischstation M-08"</formula1>
    </dataValidation>
    <dataValidation sqref="H8:H107 J8:J107" showDropDown="0" showInputMessage="1" showErrorMessage="1" allowBlank="0" errorTitle="Aktivitätsart auswählen" error="Bitte Intern oder Extern verwenden oder die Abweichung bewusst bestätigen." promptTitle="Aktivitätsart auswählen" prompt="Intern bedeutet Tätigkeit während der Stillstandszeit; extern liegt außerhalb." type="list" errorStyle="warning">
      <formula1>"Intern,Extern"</formula1>
    </dataValidation>
    <dataValidation sqref="I8:I107 K8:K107" showDropDown="0" showInputMessage="1" showErrorMessage="1" allowBlank="0" errorTitle="Dauer prüfen" error="Die Dauer liegt außerhalb des Plausibilitätsbereichs von 0 bis 480 Minuten." promptTitle="Dauer prüfen" prompt="Dauer als Dezimalzahl in Minuten eingeben." type="decimal" errorStyle="warning" operator="between">
      <formula1>0</formula1>
      <formula2>480</formula2>
    </dataValidation>
    <dataValidation sqref="L8:L107" showDropDown="0" showInputMessage="1" showErrorMessage="1" allowBlank="0" errorTitle="Rolle auswählen" error="Die Rolle steht nicht in der vorbereiteten Auswahlliste." promptTitle="Rolle auswählen" prompt="Nur eine betriebliche Rolle, keine Person, auswählen." type="list" errorStyle="warning">
      <formula1>"Rüstteam,Produktion,Materialbereitstellung,Qualitätssicherung,Instandhaltung"</formula1>
    </dataValidation>
    <dataValidation sqref="M8:M107" showDropDown="0" showInputMessage="1" showErrorMessage="1" allowBlank="0" errorTitle="Status auswählen" error="Der Status steht nicht in der vorbereiteten Auswahlliste." promptTitle="Status auswählen" prompt="Bearbeitungsstand der Aktivität auswählen." type="list" errorStyle="warning">
      <formula1>"Erfasst,In Prüfung,Geplant,Umgesetzt,Verworfen"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showGridLines="0" zoomScale="9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1" customWidth="1" min="1" max="1"/>
    <col width="40" customWidth="1" min="2" max="2"/>
    <col width="21" customWidth="1" min="3" max="3"/>
    <col width="46" customWidth="1" min="4" max="4"/>
    <col width="52" customWidth="1" min="5" max="5"/>
    <col width="24" customWidth="1" min="6" max="6"/>
    <col width="70" customWidth="1" min="7" max="7"/>
    <col width="14" customWidth="1" min="8" max="8"/>
    <col width="14" customWidth="1" min="9" max="9"/>
  </cols>
  <sheetData>
    <row r="1" ht="28" customHeight="1">
      <c r="A1" s="1" t="inlineStr">
        <is>
          <t>Anleitung, Parameter und Kontrollen</t>
        </is>
      </c>
    </row>
    <row r="2" ht="42" customHeight="1">
      <c r="A2" s="2" t="inlineStr">
        <is>
          <t>Zweck</t>
        </is>
      </c>
      <c r="B2" s="3" t="inlineStr">
        <is>
          <t>Veränderbare Entscheidungsschwellen, Datentypen, Einheiten, Pflichtstatus und manuelle Kontrollschritte für die SMED-Auswertung erläutern.</t>
        </is>
      </c>
    </row>
    <row r="3" ht="42" customHeight="1">
      <c r="A3" s="2" t="inlineStr">
        <is>
          <t>Datenquelle</t>
        </is>
      </c>
      <c r="B3" s="3" t="inlineStr">
        <is>
          <t>Betriebliche Festlegungen der nutzenden Rollen und die fiktiven Beispieldaten; keine Norm-, Freigabe-, Tarif- oder Konformitätsaussage.</t>
        </is>
      </c>
    </row>
    <row r="4" ht="42" customHeight="1">
      <c r="A4" s="2" t="inlineStr">
        <is>
          <t>Sichtbares Ergebnis</t>
        </is>
      </c>
      <c r="B4" s="3" t="inlineStr">
        <is>
          <t>Nachvollziehbare Eingaberegeln, erwartete Beispielwerte und Prüfschritte für Normalfall, Leerfall, Grenzfall und Duplikate.</t>
        </is>
      </c>
    </row>
    <row r="5"/>
    <row r="6"/>
    <row r="7" ht="22" customHeight="1">
      <c r="A7" s="4" t="inlineStr">
        <is>
          <t>Veränderbare Parameter und stabile Auswahlwerte</t>
        </is>
      </c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9" t="inlineStr">
        <is>
          <t>Parameter</t>
        </is>
      </c>
      <c r="B8" s="9" t="inlineStr">
        <is>
          <t>Wert</t>
        </is>
      </c>
      <c r="C8" s="9" t="inlineStr">
        <is>
          <t>Einheit</t>
        </is>
      </c>
      <c r="D8" s="9" t="inlineStr">
        <is>
          <t>Verwendung</t>
        </is>
      </c>
      <c r="F8" s="9" t="inlineStr">
        <is>
          <t>Auswahlfeld</t>
        </is>
      </c>
      <c r="G8" s="9" t="inlineStr">
        <is>
          <t>Stabile Werte</t>
        </is>
      </c>
    </row>
    <row r="9" ht="36" customHeight="1">
      <c r="A9" s="10" t="inlineStr">
        <is>
          <t>Mindestpotenzial für Priorität</t>
        </is>
      </c>
      <c r="B9" s="20" t="n">
        <v>15</v>
      </c>
      <c r="C9" s="10" t="inlineStr">
        <is>
          <t>min</t>
        </is>
      </c>
      <c r="D9" s="10" t="inlineStr">
        <is>
          <t>Wirkt auf Gesamtbewertung und Anlagen-Einstufung.</t>
        </is>
      </c>
      <c r="F9" s="10" t="inlineStr">
        <is>
          <t>Ist-/Soll-Art</t>
        </is>
      </c>
      <c r="G9" s="10" t="inlineStr">
        <is>
          <t>Intern; Extern</t>
        </is>
      </c>
    </row>
    <row r="10" ht="36" customHeight="1">
      <c r="A10" s="3" t="inlineStr">
        <is>
          <t>Mindestverbesserung für Priorität</t>
        </is>
      </c>
      <c r="B10" s="21" t="n">
        <v>0.25</v>
      </c>
      <c r="C10" s="3" t="inlineStr">
        <is>
          <t>%</t>
        </is>
      </c>
      <c r="D10" s="3" t="inlineStr">
        <is>
          <t>Wirkt auf Gesamtbewertung und Anlagen-Einstufung.</t>
        </is>
      </c>
      <c r="F10" s="3" t="inlineStr">
        <is>
          <t>Anlage</t>
        </is>
      </c>
      <c r="G10" s="3" t="inlineStr">
        <is>
          <t>Abfülllinie F-17; Verpackungszelle V-04; Presse P-22; Mischstation M-08</t>
        </is>
      </c>
    </row>
    <row r="11" ht="36" customHeight="1">
      <c r="F11" s="10" t="inlineStr">
        <is>
          <t>Status</t>
        </is>
      </c>
      <c r="G11" s="10" t="inlineStr">
        <is>
          <t>Erfasst; In Prüfung; Geplant; Umgesetzt; Verworfen</t>
        </is>
      </c>
    </row>
    <row r="12" ht="36" customHeight="1">
      <c r="F12" s="3" t="inlineStr">
        <is>
          <t>Verantwortungsrolle</t>
        </is>
      </c>
      <c r="G12" s="3" t="inlineStr">
        <is>
          <t>Rüstteam; Produktion; Materialbereitstellung; Qualitätssicherung; Instandhaltung</t>
        </is>
      </c>
    </row>
    <row r="13"/>
    <row r="14" ht="22" customHeight="1">
      <c r="A14" s="4" t="inlineStr">
        <is>
          <t>Datentyp, Einheit, Pflichtstatus und Leerwertverhalten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34" customHeight="1">
      <c r="A15" s="9" t="inlineStr">
        <is>
          <t>Feld oder Feldgruppe</t>
        </is>
      </c>
      <c r="B15" s="9" t="inlineStr">
        <is>
          <t>Datentyp</t>
        </is>
      </c>
      <c r="C15" s="9" t="inlineStr">
        <is>
          <t>Einheit</t>
        </is>
      </c>
      <c r="D15" s="9" t="inlineStr">
        <is>
          <t>Pflicht</t>
        </is>
      </c>
      <c r="E15" s="9" t="inlineStr">
        <is>
          <t>Verhalten bei fehlendem oder auffälligem Wert</t>
        </is>
      </c>
    </row>
    <row r="16" ht="42" customHeight="1">
      <c r="A16" s="22" t="inlineStr">
        <is>
          <t>Datensatz-ID</t>
        </is>
      </c>
      <c r="B16" s="22" t="inlineStr">
        <is>
          <t>Text</t>
        </is>
      </c>
      <c r="C16" s="22" t="inlineStr">
        <is>
          <t>—</t>
        </is>
      </c>
      <c r="D16" s="22" t="inlineStr">
        <is>
          <t>Ja</t>
        </is>
      </c>
      <c r="E16" s="22" t="inlineStr">
        <is>
          <t>Leere Gesamtzeile wird ignoriert; fehlende ID und Duplikate werden markiert.</t>
        </is>
      </c>
    </row>
    <row r="17" ht="42" customHeight="1">
      <c r="A17" s="23" t="inlineStr">
        <is>
          <t>Rüstvorgang-ID</t>
        </is>
      </c>
      <c r="B17" s="23" t="inlineStr">
        <is>
          <t>Text</t>
        </is>
      </c>
      <c r="C17" s="23" t="inlineStr">
        <is>
          <t>—</t>
        </is>
      </c>
      <c r="D17" s="23" t="inlineStr">
        <is>
          <t>Ja</t>
        </is>
      </c>
      <c r="E17" s="23" t="inlineStr">
        <is>
          <t>Fehlender Wert erzeugt einen Prüfhilfe-Hinweis; gleiche ID gruppiert Aktivitäten.</t>
        </is>
      </c>
    </row>
    <row r="18" ht="42" customHeight="1">
      <c r="A18" s="22" t="inlineStr">
        <is>
          <t>Datum</t>
        </is>
      </c>
      <c r="B18" s="22" t="inlineStr">
        <is>
          <t>Datum</t>
        </is>
      </c>
      <c r="C18" s="22" t="inlineStr">
        <is>
          <t>TT.MM.JJJJ</t>
        </is>
      </c>
      <c r="D18" s="22" t="inlineStr">
        <is>
          <t>Ja</t>
        </is>
      </c>
      <c r="E18" s="22" t="inlineStr">
        <is>
          <t>Fehlender Wert wird markiert; außerhalb des Zeitfensters erscheint eine Warnung.</t>
        </is>
      </c>
    </row>
    <row r="19" ht="42" customHeight="1">
      <c r="A19" s="23" t="inlineStr">
        <is>
          <t>Anlage</t>
        </is>
      </c>
      <c r="B19" s="23" t="inlineStr">
        <is>
          <t>Auswahl/Text</t>
        </is>
      </c>
      <c r="C19" s="23" t="inlineStr">
        <is>
          <t>—</t>
        </is>
      </c>
      <c r="D19" s="23" t="inlineStr">
        <is>
          <t>Ja</t>
        </is>
      </c>
      <c r="E19" s="23" t="inlineStr">
        <is>
          <t>Fehlender Wert wird markiert; abweichende Anlage bleibt nach Warnung möglich.</t>
        </is>
      </c>
    </row>
    <row r="20" ht="42" customHeight="1">
      <c r="A20" s="22" t="inlineStr">
        <is>
          <t>Format von / Format nach</t>
        </is>
      </c>
      <c r="B20" s="22" t="inlineStr">
        <is>
          <t>Text</t>
        </is>
      </c>
      <c r="C20" s="22" t="inlineStr">
        <is>
          <t>—</t>
        </is>
      </c>
      <c r="D20" s="22" t="inlineStr">
        <is>
          <t>Ja</t>
        </is>
      </c>
      <c r="E20" s="22" t="inlineStr">
        <is>
          <t>Fehlende Formatangabe wird markiert; Text wird nicht arithmetisch verarbeitet.</t>
        </is>
      </c>
    </row>
    <row r="21" ht="42" customHeight="1">
      <c r="A21" s="23" t="inlineStr">
        <is>
          <t>Aktivität</t>
        </is>
      </c>
      <c r="B21" s="23" t="inlineStr">
        <is>
          <t>Text</t>
        </is>
      </c>
      <c r="C21" s="23" t="inlineStr">
        <is>
          <t>—</t>
        </is>
      </c>
      <c r="D21" s="23" t="inlineStr">
        <is>
          <t>Ja</t>
        </is>
      </c>
      <c r="E21" s="23" t="inlineStr">
        <is>
          <t>Fehlender Wert wird markiert; gleiche Aktivität im selben Vorgang gilt als Duplikathinweis.</t>
        </is>
      </c>
    </row>
    <row r="22" ht="42" customHeight="1">
      <c r="A22" s="22" t="inlineStr">
        <is>
          <t>Ist-Art / Soll-Art</t>
        </is>
      </c>
      <c r="B22" s="22" t="inlineStr">
        <is>
          <t>Auswahl</t>
        </is>
      </c>
      <c r="C22" s="22" t="inlineStr">
        <is>
          <t>Intern/Extern</t>
        </is>
      </c>
      <c r="D22" s="22" t="inlineStr">
        <is>
          <t>Ja</t>
        </is>
      </c>
      <c r="E22" s="22" t="inlineStr">
        <is>
          <t>Fehlender Wert lässt abhängige Kennzahlen leer; Rückverlagerung wird zur Prüfung markiert.</t>
        </is>
      </c>
    </row>
    <row r="23" ht="42" customHeight="1">
      <c r="A23" s="23" t="inlineStr">
        <is>
          <t>Ist-Dauer / Soll-Dauer</t>
        </is>
      </c>
      <c r="B23" s="23" t="inlineStr">
        <is>
          <t>Dezimalzahl</t>
        </is>
      </c>
      <c r="C23" s="23" t="inlineStr">
        <is>
          <t>min</t>
        </is>
      </c>
      <c r="D23" s="23" t="inlineStr">
        <is>
          <t>Ja</t>
        </is>
      </c>
      <c r="E23" s="23" t="inlineStr">
        <is>
          <t>Fehlender Wert lässt abhängige Kennzahlen leer; 0 bis 480 Minuten werden plausibilisiert.</t>
        </is>
      </c>
    </row>
    <row r="24" ht="42" customHeight="1">
      <c r="A24" s="22" t="inlineStr">
        <is>
          <t>Verantwortungsrolle</t>
        </is>
      </c>
      <c r="B24" s="22" t="inlineStr">
        <is>
          <t>Auswahl</t>
        </is>
      </c>
      <c r="C24" s="22" t="inlineStr">
        <is>
          <t>—</t>
        </is>
      </c>
      <c r="D24" s="22" t="inlineStr">
        <is>
          <t>Ja</t>
        </is>
      </c>
      <c r="E24" s="22" t="inlineStr">
        <is>
          <t>Nur Rollen, keine Personendaten; fehlender Wert wird markiert.</t>
        </is>
      </c>
    </row>
    <row r="25" ht="42" customHeight="1">
      <c r="A25" s="23" t="inlineStr">
        <is>
          <t>Status</t>
        </is>
      </c>
      <c r="B25" s="23" t="inlineStr">
        <is>
          <t>Auswahl</t>
        </is>
      </c>
      <c r="C25" s="23" t="inlineStr">
        <is>
          <t>—</t>
        </is>
      </c>
      <c r="D25" s="23" t="inlineStr">
        <is>
          <t>Ja</t>
        </is>
      </c>
      <c r="E25" s="23" t="inlineStr">
        <is>
          <t>Fehlender Wert wird markiert; die Auswahl ist keine Freigabe oder Zusage.</t>
        </is>
      </c>
    </row>
    <row r="26" ht="42" customHeight="1">
      <c r="A26" s="22" t="inlineStr">
        <is>
          <t>Bemerkung</t>
        </is>
      </c>
      <c r="B26" s="22" t="inlineStr">
        <is>
          <t>Text</t>
        </is>
      </c>
      <c r="C26" s="22" t="inlineStr">
        <is>
          <t>—</t>
        </is>
      </c>
      <c r="D26" s="22" t="inlineStr">
        <is>
          <t>Nein</t>
        </is>
      </c>
      <c r="E26" s="22" t="inlineStr">
        <is>
          <t>Darf leer bleiben; keine Berechnung aus diesem Freitext.</t>
        </is>
      </c>
    </row>
    <row r="27" ht="42" customHeight="1">
      <c r="A27" s="23" t="inlineStr">
        <is>
          <t>Ist/Soll intern, Potenzial, Verlagerung</t>
        </is>
      </c>
      <c r="B27" s="23" t="inlineStr">
        <is>
          <t>Formel/Dezimalzahl</t>
        </is>
      </c>
      <c r="C27" s="23" t="inlineStr">
        <is>
          <t>min</t>
        </is>
      </c>
      <c r="D27" s="23" t="inlineStr">
        <is>
          <t>Berechnet</t>
        </is>
      </c>
      <c r="E27" s="23" t="inlineStr">
        <is>
          <t>Bleibt bei fehlender Quelle leer; externe Tätigkeit trägt null zur internen Zeit bei.</t>
        </is>
      </c>
    </row>
    <row r="28" ht="42" customHeight="1">
      <c r="A28" s="22" t="inlineStr">
        <is>
          <t>Verbesserung</t>
        </is>
      </c>
      <c r="B28" s="22" t="inlineStr">
        <is>
          <t>Formel/Prozent</t>
        </is>
      </c>
      <c r="C28" s="22" t="inlineStr">
        <is>
          <t>%</t>
        </is>
      </c>
      <c r="D28" s="22" t="inlineStr">
        <is>
          <t>Berechnet</t>
        </is>
      </c>
      <c r="E28" s="22" t="inlineStr">
        <is>
          <t>Bleibt bei interner Ist-Zeit null oder fehlender Quelle leer; Division ist mit IFERROR gesichert.</t>
        </is>
      </c>
    </row>
    <row r="29" ht="42" customHeight="1">
      <c r="A29" s="23" t="inlineStr">
        <is>
          <t>Prüfhilfe</t>
        </is>
      </c>
      <c r="B29" s="23" t="inlineStr">
        <is>
          <t>Formel/Text</t>
        </is>
      </c>
      <c r="C29" s="23" t="inlineStr">
        <is>
          <t>—</t>
        </is>
      </c>
      <c r="D29" s="23" t="inlineStr">
        <is>
          <t>Berechnet</t>
        </is>
      </c>
      <c r="E29" s="23" t="inlineStr">
        <is>
          <t>Leere Gesamtzeile bleibt leer; Pflichtlücken und auffällige Sollwerte werden benannt.</t>
        </is>
      </c>
    </row>
    <row r="30"/>
    <row r="31" ht="22" customHeight="1">
      <c r="A31" s="4" t="inlineStr">
        <is>
          <t>Kontrollierbare Formeln und erwartete Ergebnisse der zehn Beispielzeilen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</row>
    <row r="32" ht="34" customHeight="1">
      <c r="A32" s="9" t="inlineStr">
        <is>
          <t>Kennzahl oder Fall</t>
        </is>
      </c>
      <c r="B32" s="9" t="inlineStr">
        <is>
          <t>Formel beziehungsweise Bezug</t>
        </is>
      </c>
      <c r="C32" s="9" t="inlineStr">
        <is>
          <t>Erwartetes Beispielergebnis</t>
        </is>
      </c>
      <c r="D32" s="9" t="inlineStr">
        <is>
          <t>Manuelle Kontrolle</t>
        </is>
      </c>
    </row>
    <row r="33" ht="48" customHeight="1">
      <c r="A33" s="22" t="inlineStr">
        <is>
          <t>Ist intern gesamt</t>
        </is>
      </c>
      <c r="B33" s="22" t="inlineStr">
        <is>
          <t>SUM('Aktivitäten'!N8:N107) in Zusammenfassung!F8</t>
        </is>
      </c>
      <c r="C33" s="22" t="inlineStr">
        <is>
          <t>113,00 min</t>
        </is>
      </c>
      <c r="D33" s="22" t="inlineStr">
        <is>
          <t>Nur Ist-Art Intern summieren.</t>
        </is>
      </c>
    </row>
    <row r="34" ht="48" customHeight="1">
      <c r="A34" s="23" t="inlineStr">
        <is>
          <t>Soll intern gesamt</t>
        </is>
      </c>
      <c r="B34" s="23" t="inlineStr">
        <is>
          <t>SUM('Aktivitäten'!O8:O107) in Zusammenfassung!H8</t>
        </is>
      </c>
      <c r="C34" s="23" t="inlineStr">
        <is>
          <t>66,00 min</t>
        </is>
      </c>
      <c r="D34" s="23" t="inlineStr">
        <is>
          <t>Nur Soll-Art Intern summieren.</t>
        </is>
      </c>
    </row>
    <row r="35" ht="48" customHeight="1">
      <c r="A35" s="22" t="inlineStr">
        <is>
          <t>Gesamtpotenzial</t>
        </is>
      </c>
      <c r="B35" s="22" t="inlineStr">
        <is>
          <t>Zusammenfassung!B9 = F8-H8</t>
        </is>
      </c>
      <c r="C35" s="22" t="inlineStr">
        <is>
          <t>47,00 min</t>
        </is>
      </c>
      <c r="D35" s="22" t="inlineStr">
        <is>
          <t>113,00 min minus 66,00 min vergleichen.</t>
        </is>
      </c>
    </row>
    <row r="36" ht="48" customHeight="1">
      <c r="A36" s="23" t="inlineStr">
        <is>
          <t>Verbesserung gesamt</t>
        </is>
      </c>
      <c r="B36" s="23" t="inlineStr">
        <is>
          <t>IFERROR(Zusammenfassung!B9/Zusammenfassung!F8,"")</t>
        </is>
      </c>
      <c r="C36" s="23" t="inlineStr">
        <is>
          <t>41,6 %</t>
        </is>
      </c>
      <c r="D36" s="23" t="inlineStr">
        <is>
          <t>Nur bei Ist-Zeit größer null bewerten.</t>
        </is>
      </c>
    </row>
    <row r="37" ht="48" customHeight="1">
      <c r="A37" s="22" t="inlineStr">
        <is>
          <t>Abfülllinie F-17</t>
        </is>
      </c>
      <c r="B37" s="22" t="inlineStr">
        <is>
          <t>SUMIF nach Anlage, Zusammenfassung!D17</t>
        </is>
      </c>
      <c r="C37" s="22" t="inlineStr">
        <is>
          <t>21,00 min; Priorität</t>
        </is>
      </c>
      <c r="D37" s="22" t="inlineStr">
        <is>
          <t>Mit 15 min und 25 % aus den Parametern vergleichen.</t>
        </is>
      </c>
    </row>
    <row r="38" ht="48" customHeight="1">
      <c r="A38" s="23" t="inlineStr">
        <is>
          <t>Verlagerung in Zeile 9</t>
        </is>
      </c>
      <c r="B38" s="23" t="inlineStr">
        <is>
          <t>IF(AND(H9="Intern",J9="Extern"),I9,0) in Q9</t>
        </is>
      </c>
      <c r="C38" s="23" t="inlineStr">
        <is>
          <t>8,00 min</t>
        </is>
      </c>
      <c r="D38" s="23" t="inlineStr">
        <is>
          <t>Fachlich prüfen, ob die Tätigkeit tatsächlich extern möglich ist.</t>
        </is>
      </c>
    </row>
    <row r="39" ht="48" customHeight="1">
      <c r="A39" s="22" t="inlineStr">
        <is>
          <t>Grenzfall in Zeile 10</t>
        </is>
      </c>
      <c r="B39" s="22" t="inlineStr">
        <is>
          <t>N10 = 0 und R10 bleibt leer</t>
        </is>
      </c>
      <c r="C39" s="22" t="inlineStr">
        <is>
          <t>0,00 min intern; keine Prozentzahl</t>
        </is>
      </c>
      <c r="D39" s="22" t="inlineStr">
        <is>
          <t>Externe Ist-Aktivität darf keine Division durch null auslösen.</t>
        </is>
      </c>
    </row>
    <row r="40" ht="48" customHeight="1">
      <c r="A40" s="23" t="inlineStr">
        <is>
          <t>Erste vorbereitete Zeile</t>
        </is>
      </c>
      <c r="B40" s="23" t="inlineStr">
        <is>
          <t>Aktivitäten!N8:R8 und T8</t>
        </is>
      </c>
      <c r="C40" s="23" t="inlineStr">
        <is>
          <t>6,00; 4,00; 2,00; 0,00; 33,3 %; OK</t>
        </is>
      </c>
      <c r="D40" s="23" t="inlineStr">
        <is>
          <t>Bezüge müssen ausschließlich auf Zeile 8 zeigen.</t>
        </is>
      </c>
    </row>
    <row r="41" ht="48" customHeight="1">
      <c r="A41" s="22" t="inlineStr">
        <is>
          <t>Leerfall und Bereichsenden</t>
        </is>
      </c>
      <c r="B41" s="22" t="inlineStr">
        <is>
          <t>Aktivitäten!18, Aktivitäten!57 und Aktivitäten!107</t>
        </is>
      </c>
      <c r="C41" s="22" t="inlineStr">
        <is>
          <t>N:T bleiben leer und verändern keine Kennzahl</t>
        </is>
      </c>
      <c r="D41" s="22" t="inlineStr">
        <is>
          <t>Erste freie, mittlere und letzte vorbereitete Zeile kontrollieren.</t>
        </is>
      </c>
    </row>
    <row r="42" ht="48" customHeight="1">
      <c r="A42" s="23" t="inlineStr">
        <is>
          <t>Duplikatkontrolle</t>
        </is>
      </c>
      <c r="B42" s="23" t="inlineStr">
        <is>
          <t>COUNTIF für Datensatz-ID und COUNTIFS für Vorgang plus Aktivität</t>
        </is>
      </c>
      <c r="C42" s="23" t="inlineStr">
        <is>
          <t>Keine Markierung in den Beispieldaten</t>
        </is>
      </c>
      <c r="D42" s="23" t="inlineStr">
        <is>
          <t>Ein Testduplikat darf nur als Warnung erscheinen und anschließend entfernt werden.</t>
        </is>
      </c>
    </row>
    <row r="43"/>
    <row r="44" ht="22" customHeight="1">
      <c r="A44" s="4" t="inlineStr">
        <is>
          <t>Vorgehen und Grenzen der Arbeitsmappe</t>
        </is>
      </c>
      <c r="B44" s="4" t="n"/>
      <c r="C44" s="4" t="n"/>
      <c r="D44" s="4" t="n"/>
      <c r="E44" s="4" t="n"/>
      <c r="F44" s="4" t="n"/>
      <c r="G44" s="4" t="n"/>
      <c r="H44" s="4" t="n"/>
      <c r="I44" s="4" t="n"/>
    </row>
    <row r="45" ht="52" customHeight="1">
      <c r="A45" s="2" t="inlineStr">
        <is>
          <t>1</t>
        </is>
      </c>
      <c r="B45" s="2" t="inlineStr">
        <is>
          <t>Zeitaufnahme</t>
        </is>
      </c>
      <c r="C45" s="10" t="inlineStr">
        <is>
          <t>Je beobachteter Tätigkeit eine Zeile erfassen. Dauer in Minuten dokumentieren und Ist-Art nach dem tatsächlichen Ablauf auswählen.</t>
        </is>
      </c>
    </row>
    <row r="46" ht="52" customHeight="1">
      <c r="A46" s="8" t="inlineStr">
        <is>
          <t>2</t>
        </is>
      </c>
      <c r="B46" s="8" t="inlineStr">
        <is>
          <t>Soll-Zustand</t>
        </is>
      </c>
      <c r="C46" s="3" t="inlineStr">
        <is>
          <t>Soll-Art und Soll-Dauer als betriebliche Annahme eintragen. Eine Verlagerung nach extern ist vor Umsetzung fachlich, organisatorisch und sicherheitlich zu prüfen.</t>
        </is>
      </c>
    </row>
    <row r="47" ht="52" customHeight="1">
      <c r="A47" s="2" t="inlineStr">
        <is>
          <t>3</t>
        </is>
      </c>
      <c r="B47" s="2" t="inlineStr">
        <is>
          <t>Neuberechnung</t>
        </is>
      </c>
      <c r="C47" s="10" t="inlineStr">
        <is>
          <t>Nach Änderungen Excel vollständig neu berechnen. Anschließend die Beispielwerte, Summen, Prozentwerte und Hinweise mit den Kontrollzeilen vergleichen.</t>
        </is>
      </c>
    </row>
    <row r="48" ht="52" customHeight="1">
      <c r="A48" s="8" t="inlineStr">
        <is>
          <t>4</t>
        </is>
      </c>
      <c r="B48" s="8" t="inlineStr">
        <is>
          <t>Datenqualität</t>
        </is>
      </c>
      <c r="C48" s="3" t="inlineStr">
        <is>
          <t>Filter verwenden und Datensatz-IDs, Rüstvorgang-IDs, Duplikate, Datum, Anlage, Dauer, Rollen und Status manuell auf Schlüssigkeit prüfen.</t>
        </is>
      </c>
    </row>
    <row r="49" ht="52" customHeight="1">
      <c r="A49" s="2" t="inlineStr">
        <is>
          <t>5</t>
        </is>
      </c>
      <c r="B49" s="2" t="inlineStr">
        <is>
          <t>Entscheidung</t>
        </is>
      </c>
      <c r="C49" s="10" t="inlineStr">
        <is>
          <t>Prioritäten sind Hinweise aus Potenzial und Verbesserung. Aufwand, technische Machbarkeit, Qualität, Kapazität und betriebliche Freigaben bleiben separat zu bewerten.</t>
        </is>
      </c>
    </row>
    <row r="50" ht="52" customHeight="1">
      <c r="A50" s="8" t="inlineStr">
        <is>
          <t>6</t>
        </is>
      </c>
      <c r="B50" s="8" t="inlineStr">
        <is>
          <t>Abgrenzung</t>
        </is>
      </c>
      <c r="C50" s="3" t="inlineStr">
        <is>
          <t>Die Datei enthält fiktive Beispiele und keine ERP-/MES-Anbindung, Echtzeitsynchronisierung, Zertifizierung, amtlichen Dokumente, Rechtsberatung oder Konformitätsgarantie.</t>
        </is>
      </c>
    </row>
  </sheetData>
  <mergeCells count="1">
    <mergeCell ref="A1:I1"/>
  </mergeCells>
  <dataValidations count="2">
    <dataValidation sqref="B9" showDropDown="0" showInputMessage="1" showErrorMessage="1" allowBlank="0" errorTitle="Schwellenwert prüfen" error="Der Schwellenwert sollte zwischen 0 und 240 Minuten liegen." promptTitle="Schwellenwert prüfen" prompt="Mindestpotenzial in Minuten eingeben." type="decimal" errorStyle="warning" operator="between">
      <formula1>0</formula1>
      <formula2>240</formula2>
    </dataValidation>
    <dataValidation sqref="B10" showDropDown="0" showInputMessage="1" showErrorMessage="1" allowBlank="0" errorTitle="Prozentsatz prüfen" error="Der Prozentsatz sollte zwischen 0 und 1 liegen." promptTitle="Prozentsatz prüfen" prompt="Wert zwischen 0 und 1 eingeben, zum Beispiel 0,25 für 25 %." type="decimal" errorStyle="warning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Produktionsanalyse</dc:creator>
  <dc:title xmlns:dc="http://purl.org/dc/elements/1.1/">Rüstzeitanalyse SMED</dc:title>
  <dc:description xmlns:dc="http://purl.org/dc/elements/1.1/">Fiktive Arbeitsmappe zur manuellen Rüstzeitanalyse ohne ERP- oder MES-Anbindung.</dc:description>
  <dc:subject xmlns:dc="http://purl.org/dc/elements/1.1/">Trennung interner und externer Rüstaktivitäten</dc:subject>
  <dcterms:created xmlns:dcterms="http://purl.org/dc/terms/" xmlns:xsi="http://www.w3.org/2001/XMLSchema-instance" xsi:type="dcterms:W3CDTF">2026-09-09T17:10:35Z</dcterms:created>
  <dcterms:modified xmlns:dcterms="http://purl.org/dc/terms/" xmlns:xsi="http://www.w3.org/2001/XMLSchema-instance" xsi:type="dcterms:W3CDTF">2026-09-09T17:10:37+00:00Z</dcterms:modified>
</cp:coreProperties>
</file>