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Projekte" sheetId="2" state="visible" r:id="rId2"/>
    <sheet xmlns:r="http://schemas.openxmlformats.org/officeDocument/2006/relationships" name="Meilensteine" sheetId="3" state="visible" r:id="rId3"/>
    <sheet xmlns:r="http://schemas.openxmlformats.org/officeDocument/2006/relationships" name="Parameter_Hinweise" sheetId="4" state="visible" r:id="rId4"/>
  </sheets>
  <definedNames>
    <definedName name="_xlnm._FilterDatabase" localSheetId="1" hidden="1">'Projekte'!$A$4:$K$104</definedName>
    <definedName name="_xlnm._FilterDatabase" localSheetId="2" hidden="1">'Meilensteine'!$A$4:$Q$104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 &quot;h&quot;"/>
    <numFmt numFmtId="166" formatCode="0.0 &quot;Wochen&quot;"/>
    <numFmt numFmtId="167" formatCode="0.0 &quot;h/Woche&quot;"/>
    <numFmt numFmtId="168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203238"/>
      <sz val="10"/>
    </font>
    <font>
      <name val="Aptos"/>
      <color rgb="00203238"/>
      <sz val="10"/>
    </font>
    <font>
      <name val="Aptos"/>
      <color rgb="00203238"/>
      <sz val="9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B8441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0" fontId="2" fillId="3" borderId="1" pivotButton="0" quotePrefix="0" xfId="0"/>
    <xf numFmtId="164" fontId="2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2" fillId="0" borderId="0" pivotButton="0" quotePrefix="0" xfId="0"/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168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203238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Reststunden je Projekt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'Zusammenfassung'!D12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'Zusammenfassung'!$A$13:$A$22</f>
            </numRef>
          </cat>
          <val>
            <numRef>
              <f>'Zusammenfassung'!$D$13:$D$22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Projekt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Reststunden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11</row>
      <rowOff>0</rowOff>
    </from>
    <ext cx="540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N22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1" customWidth="1" min="3" max="3"/>
    <col width="16" customWidth="1" min="4" max="4"/>
    <col width="18" customWidth="1" min="5" max="5"/>
    <col width="19" customWidth="1" min="6" max="6"/>
    <col width="23" customWidth="1" min="7" max="7"/>
    <col width="1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Projektfertigung – Meilensteinplan</t>
        </is>
      </c>
    </row>
    <row r="2" ht="31" customHeight="1">
      <c r="A2" s="2" t="inlineStr">
        <is>
          <t>Nutzer</t>
        </is>
      </c>
      <c r="B2" s="3" t="inlineStr">
        <is>
          <t>Fiktive Projektleitung und Fertigungssteuerung eines Einzelfertigungsbetriebs.</t>
        </is>
      </c>
    </row>
    <row r="3" ht="31" customHeight="1">
      <c r="A3" s="2" t="inlineStr">
        <is>
          <t>Zeitpunkt</t>
        </is>
      </c>
      <c r="B3" s="3" t="inlineStr">
        <is>
          <t>Wöchentlich vor der Abstimmung von Fertigungsreihenfolge, Kapazität und offenen Abhängigkeiten.</t>
        </is>
      </c>
    </row>
    <row r="4" ht="31" customHeight="1">
      <c r="A4" s="2" t="inlineStr">
        <is>
          <t>Unterstützte Entscheidung</t>
        </is>
      </c>
      <c r="B4" s="3" t="inlineStr">
        <is>
          <t>Welche Meilensteine benötigen Prüfung, Beobachtung oder eine geänderte Priorisierung?</t>
        </is>
      </c>
    </row>
    <row r="5" ht="31" customHeight="1">
      <c r="A5" s="2" t="inlineStr">
        <is>
          <t>Datenquelle</t>
        </is>
      </c>
      <c r="B5" s="3" t="inlineStr">
        <is>
          <t>Manuell gepflegte Projektstammdaten und Meilensteinmeldungen aus den folgenden Blättern.</t>
        </is>
      </c>
    </row>
    <row r="6"/>
    <row r="7" ht="29" customHeight="1">
      <c r="A7" s="4" t="inlineStr">
        <is>
          <t>Planungsstand</t>
        </is>
      </c>
      <c r="B7" s="35" t="n">
        <v>46274</v>
      </c>
      <c r="C7" s="6" t="inlineStr">
        <is>
          <t>Änderbare Eingabe; Terminlagen werden relativ zu diesem Datum berechnet.</t>
        </is>
      </c>
    </row>
    <row r="8"/>
    <row r="9" ht="34" customHeight="1">
      <c r="A9" s="7" t="inlineStr">
        <is>
          <t>Offene Meilensteine</t>
        </is>
      </c>
      <c r="B9" s="8">
        <f>IFERROR(COUNTIFS(Meilensteine!$A$5:$A$104,"&lt;&gt;",Meilensteine!$J$5:$J$104,"&lt;&gt;Erledigt"),0)</f>
        <v/>
      </c>
      <c r="C9" s="7" t="inlineStr">
        <is>
          <t>Prüffälle</t>
        </is>
      </c>
      <c r="D9" s="8">
        <f>IFERROR(COUNTIF(Meilensteine!$P$5:$P$104,"Prüfen"),0)</f>
        <v/>
      </c>
      <c r="E9" s="7" t="inlineStr">
        <is>
          <t>Reststunden</t>
        </is>
      </c>
      <c r="F9" s="36">
        <f>IFERROR(SUM(Meilensteine!$N$5:$N$104),0)</f>
        <v/>
      </c>
      <c r="G9" s="7" t="inlineStr">
        <is>
          <t>Kritische Terminlagen</t>
        </is>
      </c>
      <c r="H9" s="8">
        <f>IFERROR(COUNTIF(Meilensteine!$M$5:$M$104,"Überfällig")+COUNTIF(Meilensteine!$M$5:$M$104,"Verspätet")+COUNTIF(Meilensteine!$M$5:$M$104,"Blockiert"),0)</f>
        <v/>
      </c>
    </row>
    <row r="10"/>
    <row r="11"/>
    <row r="12" ht="30" customHeight="1">
      <c r="A12" s="7" t="inlineStr">
        <is>
          <t>Projekt-ID</t>
        </is>
      </c>
      <c r="B12" s="7" t="inlineStr">
        <is>
          <t>Produkt / Los</t>
        </is>
      </c>
      <c r="C12" s="7" t="inlineStr">
        <is>
          <t>Meilensteine</t>
        </is>
      </c>
      <c r="D12" s="7" t="inlineStr">
        <is>
          <t>Reststunden</t>
        </is>
      </c>
      <c r="E12" s="7" t="inlineStr">
        <is>
          <t>Prüffälle</t>
        </is>
      </c>
      <c r="F12" s="7" t="inlineStr">
        <is>
          <t>Kapazitätswochen</t>
        </is>
      </c>
    </row>
    <row r="13">
      <c r="A13" s="10">
        <f>IF(Projekte!A5="","",Projekte!A5)</f>
        <v/>
      </c>
      <c r="B13" s="10">
        <f>IF(A13="","",Projekte!C5)</f>
        <v/>
      </c>
      <c r="C13" s="11">
        <f>IF(A13="","",IFERROR(COUNTIF(Meilensteine!$B$5:$B$104,A13),0))</f>
        <v/>
      </c>
      <c r="D13" s="37">
        <f>IF(A13="","",IFERROR(SUMIF(Meilensteine!$B$5:$B$104,A13,Meilensteine!$N$5:$N$104),0))</f>
        <v/>
      </c>
      <c r="E13" s="11">
        <f>IF(A13="","",IFERROR(COUNTIFS(Meilensteine!$B$5:$B$104,A13,Meilensteine!$P$5:$P$104,"Prüfen"),0))</f>
        <v/>
      </c>
      <c r="F13" s="38">
        <f>IF(A13="","",IFERROR(D13/Projekte!G5,""))</f>
        <v/>
      </c>
    </row>
    <row r="14">
      <c r="A14" s="14">
        <f>IF(Projekte!A6="","",Projekte!A6)</f>
        <v/>
      </c>
      <c r="B14" s="14">
        <f>IF(A14="","",Projekte!C6)</f>
        <v/>
      </c>
      <c r="C14" s="15">
        <f>IF(A14="","",IFERROR(COUNTIF(Meilensteine!$B$5:$B$104,A14),0))</f>
        <v/>
      </c>
      <c r="D14" s="39">
        <f>IF(A14="","",IFERROR(SUMIF(Meilensteine!$B$5:$B$104,A14,Meilensteine!$N$5:$N$104),0))</f>
        <v/>
      </c>
      <c r="E14" s="15">
        <f>IF(A14="","",IFERROR(COUNTIFS(Meilensteine!$B$5:$B$104,A14,Meilensteine!$P$5:$P$104,"Prüfen"),0))</f>
        <v/>
      </c>
      <c r="F14" s="40">
        <f>IF(A14="","",IFERROR(D14/Projekte!G6,""))</f>
        <v/>
      </c>
    </row>
    <row r="15">
      <c r="A15" s="10">
        <f>IF(Projekte!A7="","",Projekte!A7)</f>
        <v/>
      </c>
      <c r="B15" s="10">
        <f>IF(A15="","",Projekte!C7)</f>
        <v/>
      </c>
      <c r="C15" s="11">
        <f>IF(A15="","",IFERROR(COUNTIF(Meilensteine!$B$5:$B$104,A15),0))</f>
        <v/>
      </c>
      <c r="D15" s="37">
        <f>IF(A15="","",IFERROR(SUMIF(Meilensteine!$B$5:$B$104,A15,Meilensteine!$N$5:$N$104),0))</f>
        <v/>
      </c>
      <c r="E15" s="11">
        <f>IF(A15="","",IFERROR(COUNTIFS(Meilensteine!$B$5:$B$104,A15,Meilensteine!$P$5:$P$104,"Prüfen"),0))</f>
        <v/>
      </c>
      <c r="F15" s="38">
        <f>IF(A15="","",IFERROR(D15/Projekte!G7,""))</f>
        <v/>
      </c>
    </row>
    <row r="16">
      <c r="A16" s="14">
        <f>IF(Projekte!A8="","",Projekte!A8)</f>
        <v/>
      </c>
      <c r="B16" s="14">
        <f>IF(A16="","",Projekte!C8)</f>
        <v/>
      </c>
      <c r="C16" s="15">
        <f>IF(A16="","",IFERROR(COUNTIF(Meilensteine!$B$5:$B$104,A16),0))</f>
        <v/>
      </c>
      <c r="D16" s="39">
        <f>IF(A16="","",IFERROR(SUMIF(Meilensteine!$B$5:$B$104,A16,Meilensteine!$N$5:$N$104),0))</f>
        <v/>
      </c>
      <c r="E16" s="15">
        <f>IF(A16="","",IFERROR(COUNTIFS(Meilensteine!$B$5:$B$104,A16,Meilensteine!$P$5:$P$104,"Prüfen"),0))</f>
        <v/>
      </c>
      <c r="F16" s="40">
        <f>IF(A16="","",IFERROR(D16/Projekte!G8,""))</f>
        <v/>
      </c>
    </row>
    <row r="17">
      <c r="A17" s="10">
        <f>IF(Projekte!A9="","",Projekte!A9)</f>
        <v/>
      </c>
      <c r="B17" s="10">
        <f>IF(A17="","",Projekte!C9)</f>
        <v/>
      </c>
      <c r="C17" s="11">
        <f>IF(A17="","",IFERROR(COUNTIF(Meilensteine!$B$5:$B$104,A17),0))</f>
        <v/>
      </c>
      <c r="D17" s="37">
        <f>IF(A17="","",IFERROR(SUMIF(Meilensteine!$B$5:$B$104,A17,Meilensteine!$N$5:$N$104),0))</f>
        <v/>
      </c>
      <c r="E17" s="11">
        <f>IF(A17="","",IFERROR(COUNTIFS(Meilensteine!$B$5:$B$104,A17,Meilensteine!$P$5:$P$104,"Prüfen"),0))</f>
        <v/>
      </c>
      <c r="F17" s="38">
        <f>IF(A17="","",IFERROR(D17/Projekte!G9,""))</f>
        <v/>
      </c>
    </row>
    <row r="18">
      <c r="A18" s="14">
        <f>IF(Projekte!A10="","",Projekte!A10)</f>
        <v/>
      </c>
      <c r="B18" s="14">
        <f>IF(A18="","",Projekte!C10)</f>
        <v/>
      </c>
      <c r="C18" s="15">
        <f>IF(A18="","",IFERROR(COUNTIF(Meilensteine!$B$5:$B$104,A18),0))</f>
        <v/>
      </c>
      <c r="D18" s="39">
        <f>IF(A18="","",IFERROR(SUMIF(Meilensteine!$B$5:$B$104,A18,Meilensteine!$N$5:$N$104),0))</f>
        <v/>
      </c>
      <c r="E18" s="15">
        <f>IF(A18="","",IFERROR(COUNTIFS(Meilensteine!$B$5:$B$104,A18,Meilensteine!$P$5:$P$104,"Prüfen"),0))</f>
        <v/>
      </c>
      <c r="F18" s="40">
        <f>IF(A18="","",IFERROR(D18/Projekte!G10,""))</f>
        <v/>
      </c>
    </row>
    <row r="19">
      <c r="A19" s="10">
        <f>IF(Projekte!A11="","",Projekte!A11)</f>
        <v/>
      </c>
      <c r="B19" s="10">
        <f>IF(A19="","",Projekte!C11)</f>
        <v/>
      </c>
      <c r="C19" s="11">
        <f>IF(A19="","",IFERROR(COUNTIF(Meilensteine!$B$5:$B$104,A19),0))</f>
        <v/>
      </c>
      <c r="D19" s="37">
        <f>IF(A19="","",IFERROR(SUMIF(Meilensteine!$B$5:$B$104,A19,Meilensteine!$N$5:$N$104),0))</f>
        <v/>
      </c>
      <c r="E19" s="11">
        <f>IF(A19="","",IFERROR(COUNTIFS(Meilensteine!$B$5:$B$104,A19,Meilensteine!$P$5:$P$104,"Prüfen"),0))</f>
        <v/>
      </c>
      <c r="F19" s="38">
        <f>IF(A19="","",IFERROR(D19/Projekte!G11,""))</f>
        <v/>
      </c>
    </row>
    <row r="20">
      <c r="A20" s="14">
        <f>IF(Projekte!A12="","",Projekte!A12)</f>
        <v/>
      </c>
      <c r="B20" s="14">
        <f>IF(A20="","",Projekte!C12)</f>
        <v/>
      </c>
      <c r="C20" s="15">
        <f>IF(A20="","",IFERROR(COUNTIF(Meilensteine!$B$5:$B$104,A20),0))</f>
        <v/>
      </c>
      <c r="D20" s="39">
        <f>IF(A20="","",IFERROR(SUMIF(Meilensteine!$B$5:$B$104,A20,Meilensteine!$N$5:$N$104),0))</f>
        <v/>
      </c>
      <c r="E20" s="15">
        <f>IF(A20="","",IFERROR(COUNTIFS(Meilensteine!$B$5:$B$104,A20,Meilensteine!$P$5:$P$104,"Prüfen"),0))</f>
        <v/>
      </c>
      <c r="F20" s="40">
        <f>IF(A20="","",IFERROR(D20/Projekte!G12,""))</f>
        <v/>
      </c>
    </row>
    <row r="21">
      <c r="A21" s="10">
        <f>IF(Projekte!A13="","",Projekte!A13)</f>
        <v/>
      </c>
      <c r="B21" s="10">
        <f>IF(A21="","",Projekte!C13)</f>
        <v/>
      </c>
      <c r="C21" s="11">
        <f>IF(A21="","",IFERROR(COUNTIF(Meilensteine!$B$5:$B$104,A21),0))</f>
        <v/>
      </c>
      <c r="D21" s="37">
        <f>IF(A21="","",IFERROR(SUMIF(Meilensteine!$B$5:$B$104,A21,Meilensteine!$N$5:$N$104),0))</f>
        <v/>
      </c>
      <c r="E21" s="11">
        <f>IF(A21="","",IFERROR(COUNTIFS(Meilensteine!$B$5:$B$104,A21,Meilensteine!$P$5:$P$104,"Prüfen"),0))</f>
        <v/>
      </c>
      <c r="F21" s="38">
        <f>IF(A21="","",IFERROR(D21/Projekte!G13,""))</f>
        <v/>
      </c>
    </row>
    <row r="22">
      <c r="A22" s="14">
        <f>IF(Projekte!A14="","",Projekte!A14)</f>
        <v/>
      </c>
      <c r="B22" s="14">
        <f>IF(A22="","",Projekte!C14)</f>
        <v/>
      </c>
      <c r="C22" s="15">
        <f>IF(A22="","",IFERROR(COUNTIF(Meilensteine!$B$5:$B$104,A22),0))</f>
        <v/>
      </c>
      <c r="D22" s="39">
        <f>IF(A22="","",IFERROR(SUMIF(Meilensteine!$B$5:$B$104,A22,Meilensteine!$N$5:$N$104),0))</f>
        <v/>
      </c>
      <c r="E22" s="15">
        <f>IF(A22="","",IFERROR(COUNTIFS(Meilensteine!$B$5:$B$104,A22,Meilensteine!$P$5:$P$104,"Prüfen"),0))</f>
        <v/>
      </c>
      <c r="F22" s="40">
        <f>IF(A22="","",IFERROR(D22/Projekte!G14,""))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8" customWidth="1" min="3" max="3"/>
    <col width="26" customWidth="1" min="4" max="4"/>
    <col width="14" customWidth="1" min="5" max="5"/>
    <col width="14" customWidth="1" min="6" max="6"/>
    <col width="19" customWidth="1" min="7" max="7"/>
    <col width="13" customWidth="1" min="8" max="8"/>
    <col width="18" customWidth="1" min="9" max="9"/>
    <col width="13" customWidth="1" min="10" max="10"/>
    <col width="25" customWidth="1" min="11" max="11"/>
  </cols>
  <sheetData>
    <row r="1" ht="28" customHeight="1">
      <c r="A1" s="1" t="inlineStr">
        <is>
          <t>Projekte – Stammdaten und Kapazitätsannahmen</t>
        </is>
      </c>
    </row>
    <row r="2" ht="43" customHeight="1">
      <c r="A2" s="18" t="inlineStr">
        <is>
          <t>Zweck</t>
        </is>
      </c>
      <c r="B2" s="3" t="inlineStr">
        <is>
          <t>Projektbezogene Termine und verfügbare Wochenkapazität pflegen.</t>
        </is>
      </c>
      <c r="D2" s="18" t="inlineStr">
        <is>
          <t>Datenquelle</t>
        </is>
      </c>
      <c r="E2" s="3" t="inlineStr">
        <is>
          <t>Manuelle Planung der fiktiven Projektfertigung.</t>
        </is>
      </c>
      <c r="G2" s="18" t="inlineStr">
        <is>
          <t>Sichtbares Ergebnis</t>
        </is>
      </c>
      <c r="H2" s="3" t="inlineStr">
        <is>
          <t>Laufzeit und Planprüfung in den Spalten J und K.</t>
        </is>
      </c>
    </row>
    <row r="3"/>
    <row r="4" ht="30" customHeight="1">
      <c r="A4" s="7" t="inlineStr">
        <is>
          <t>Projekt-ID</t>
        </is>
      </c>
      <c r="B4" s="7" t="inlineStr">
        <is>
          <t>Fertigungsauftrag</t>
        </is>
      </c>
      <c r="C4" s="7" t="inlineStr">
        <is>
          <t>Produkt / Los</t>
        </is>
      </c>
      <c r="D4" s="7" t="inlineStr">
        <is>
          <t>Verantwortungsrolle</t>
        </is>
      </c>
      <c r="E4" s="7" t="inlineStr">
        <is>
          <t>Projektstart</t>
        </is>
      </c>
      <c r="F4" s="7" t="inlineStr">
        <is>
          <t>Zieltermin</t>
        </is>
      </c>
      <c r="G4" s="7" t="inlineStr">
        <is>
          <t>Kapazität</t>
        </is>
      </c>
      <c r="H4" s="7" t="inlineStr">
        <is>
          <t>Priorität</t>
        </is>
      </c>
      <c r="I4" s="7" t="inlineStr">
        <is>
          <t>Projektstatus</t>
        </is>
      </c>
      <c r="J4" s="7" t="inlineStr">
        <is>
          <t>Laufzeit</t>
        </is>
      </c>
      <c r="K4" s="7" t="inlineStr">
        <is>
          <t>Planprüfung</t>
        </is>
      </c>
    </row>
    <row r="5">
      <c r="A5" s="19" t="inlineStr">
        <is>
          <t>PF-2601</t>
        </is>
      </c>
      <c r="B5" s="19" t="inlineStr">
        <is>
          <t>FA-2026-411</t>
        </is>
      </c>
      <c r="C5" s="19" t="inlineStr">
        <is>
          <t>Sonderrahmen Orion</t>
        </is>
      </c>
      <c r="D5" s="19" t="inlineStr">
        <is>
          <t>Projektleitung</t>
        </is>
      </c>
      <c r="E5" s="41" t="n">
        <v>46239</v>
      </c>
      <c r="F5" s="41" t="n">
        <v>46334</v>
      </c>
      <c r="G5" s="42" t="n">
        <v>80</v>
      </c>
      <c r="H5" s="19" t="inlineStr">
        <is>
          <t>Kritisch</t>
        </is>
      </c>
      <c r="I5" s="19" t="inlineStr">
        <is>
          <t>Aktiv</t>
        </is>
      </c>
      <c r="J5" s="22">
        <f>IF(A5="","",IF(OR(E5="",F5=""),"",IFERROR(F5-E5+1,"")))</f>
        <v/>
      </c>
      <c r="K5" s="10">
        <f>IF(A5="","",IFERROR(IF(COUNTIF($A$5:$A$104,A5)&gt;1,"Projekt-ID doppelt",IF(OR(B5="",C5="",D5="",E5="",F5="",G5="",H5="",I5=""),"Pflichtfeld fehlt",IF(F5&lt;E5,"Ziel vor Start",IF(Parameter_Hinweise!$B$7="","Parameter fehlt",IF(NOT(ISNUMBER(G5)),"Kapazität prüfen",IF(OR(G5&lt;=0,G5&gt;Parameter_Hinweise!$B$7),"Kapazität prüfen","OK")))))),"Eingabe prüfen"))</f>
        <v/>
      </c>
    </row>
    <row r="6">
      <c r="A6" s="19" t="inlineStr">
        <is>
          <t>PF-2602</t>
        </is>
      </c>
      <c r="B6" s="19" t="inlineStr">
        <is>
          <t>FA-2026-412</t>
        </is>
      </c>
      <c r="C6" s="19" t="inlineStr">
        <is>
          <t>Prüfstand Kobalt</t>
        </is>
      </c>
      <c r="D6" s="19" t="inlineStr">
        <is>
          <t>Fertigungssteuerung</t>
        </is>
      </c>
      <c r="E6" s="41" t="n">
        <v>46250</v>
      </c>
      <c r="F6" s="41" t="n">
        <v>46324</v>
      </c>
      <c r="G6" s="42" t="n">
        <v>120</v>
      </c>
      <c r="H6" s="19" t="inlineStr">
        <is>
          <t>Hoch</t>
        </is>
      </c>
      <c r="I6" s="19" t="inlineStr">
        <is>
          <t>Aktiv</t>
        </is>
      </c>
      <c r="J6" s="23">
        <f>IF(A6="","",IF(OR(E6="",F6=""),"",IFERROR(F6-E6+1,"")))</f>
        <v/>
      </c>
      <c r="K6" s="14">
        <f>IF(A6="","",IFERROR(IF(COUNTIF($A$5:$A$104,A6)&gt;1,"Projekt-ID doppelt",IF(OR(B6="",C6="",D6="",E6="",F6="",G6="",H6="",I6=""),"Pflichtfeld fehlt",IF(F6&lt;E6,"Ziel vor Start",IF(Parameter_Hinweise!$B$7="","Parameter fehlt",IF(NOT(ISNUMBER(G6)),"Kapazität prüfen",IF(OR(G6&lt;=0,G6&gt;Parameter_Hinweise!$B$7),"Kapazität prüfen","OK")))))),"Eingabe prüfen"))</f>
        <v/>
      </c>
    </row>
    <row r="7">
      <c r="A7" s="19" t="inlineStr">
        <is>
          <t>PF-2603</t>
        </is>
      </c>
      <c r="B7" s="19" t="inlineStr">
        <is>
          <t>FA-2026-413</t>
        </is>
      </c>
      <c r="C7" s="19" t="inlineStr">
        <is>
          <t>Montagezelle Linse</t>
        </is>
      </c>
      <c r="D7" s="19" t="inlineStr">
        <is>
          <t>Konstruktionskoordination</t>
        </is>
      </c>
      <c r="E7" s="41" t="n">
        <v>46259</v>
      </c>
      <c r="F7" s="41" t="n">
        <v>46364</v>
      </c>
      <c r="G7" s="42" t="n">
        <v>100</v>
      </c>
      <c r="H7" s="19" t="inlineStr">
        <is>
          <t>Hoch</t>
        </is>
      </c>
      <c r="I7" s="19" t="inlineStr">
        <is>
          <t>Aktiv</t>
        </is>
      </c>
      <c r="J7" s="22">
        <f>IF(A7="","",IF(OR(E7="",F7=""),"",IFERROR(F7-E7+1,"")))</f>
        <v/>
      </c>
      <c r="K7" s="10">
        <f>IF(A7="","",IFERROR(IF(COUNTIF($A$5:$A$104,A7)&gt;1,"Projekt-ID doppelt",IF(OR(B7="",C7="",D7="",E7="",F7="",G7="",H7="",I7=""),"Pflichtfeld fehlt",IF(F7&lt;E7,"Ziel vor Start",IF(Parameter_Hinweise!$B$7="","Parameter fehlt",IF(NOT(ISNUMBER(G7)),"Kapazität prüfen",IF(OR(G7&lt;=0,G7&gt;Parameter_Hinweise!$B$7),"Kapazität prüfen","OK")))))),"Eingabe prüfen"))</f>
        <v/>
      </c>
    </row>
    <row r="8">
      <c r="A8" s="19" t="inlineStr">
        <is>
          <t>PF-2604</t>
        </is>
      </c>
      <c r="B8" s="19" t="inlineStr">
        <is>
          <t>FA-2026-414</t>
        </is>
      </c>
      <c r="C8" s="19" t="inlineStr">
        <is>
          <t>Werkzeugträger Quarz</t>
        </is>
      </c>
      <c r="D8" s="19" t="inlineStr">
        <is>
          <t>Montagekoordination</t>
        </is>
      </c>
      <c r="E8" s="41" t="n">
        <v>46284</v>
      </c>
      <c r="F8" s="41" t="n">
        <v>46424</v>
      </c>
      <c r="G8" s="42" t="n">
        <v>60</v>
      </c>
      <c r="H8" s="19" t="inlineStr">
        <is>
          <t>Mittel</t>
        </is>
      </c>
      <c r="I8" s="19" t="inlineStr">
        <is>
          <t>Geplant</t>
        </is>
      </c>
      <c r="J8" s="23">
        <f>IF(A8="","",IF(OR(E8="",F8=""),"",IFERROR(F8-E8+1,"")))</f>
        <v/>
      </c>
      <c r="K8" s="14">
        <f>IF(A8="","",IFERROR(IF(COUNTIF($A$5:$A$104,A8)&gt;1,"Projekt-ID doppelt",IF(OR(B8="",C8="",D8="",E8="",F8="",G8="",H8="",I8=""),"Pflichtfeld fehlt",IF(F8&lt;E8,"Ziel vor Start",IF(Parameter_Hinweise!$B$7="","Parameter fehlt",IF(NOT(ISNUMBER(G8)),"Kapazität prüfen",IF(OR(G8&lt;=0,G8&gt;Parameter_Hinweise!$B$7),"Kapazität prüfen","OK")))))),"Eingabe prüfen"))</f>
        <v/>
      </c>
    </row>
    <row r="9">
      <c r="A9" s="19" t="inlineStr">
        <is>
          <t>PF-2605</t>
        </is>
      </c>
      <c r="B9" s="19" t="inlineStr">
        <is>
          <t>FA-2026-415</t>
        </is>
      </c>
      <c r="C9" s="19" t="inlineStr">
        <is>
          <t>Dosiermodul Fichte</t>
        </is>
      </c>
      <c r="D9" s="19" t="inlineStr">
        <is>
          <t>Projektleitung</t>
        </is>
      </c>
      <c r="E9" s="41" t="n">
        <v>46299</v>
      </c>
      <c r="F9" s="41" t="n">
        <v>46454</v>
      </c>
      <c r="G9" s="42" t="n">
        <v>75</v>
      </c>
      <c r="H9" s="19" t="inlineStr">
        <is>
          <t>Niedrig</t>
        </is>
      </c>
      <c r="I9" s="19" t="inlineStr">
        <is>
          <t>Geplant</t>
        </is>
      </c>
      <c r="J9" s="22">
        <f>IF(A9="","",IF(OR(E9="",F9=""),"",IFERROR(F9-E9+1,"")))</f>
        <v/>
      </c>
      <c r="K9" s="10">
        <f>IF(A9="","",IFERROR(IF(COUNTIF($A$5:$A$104,A9)&gt;1,"Projekt-ID doppelt",IF(OR(B9="",C9="",D9="",E9="",F9="",G9="",H9="",I9=""),"Pflichtfeld fehlt",IF(F9&lt;E9,"Ziel vor Start",IF(Parameter_Hinweise!$B$7="","Parameter fehlt",IF(NOT(ISNUMBER(G9)),"Kapazität prüfen",IF(OR(G9&lt;=0,G9&gt;Parameter_Hinweise!$B$7),"Kapazität prüfen","OK")))))),"Eingabe prüfen"))</f>
        <v/>
      </c>
    </row>
    <row r="10">
      <c r="A10" s="19" t="inlineStr">
        <is>
          <t>PF-2606</t>
        </is>
      </c>
      <c r="B10" s="19" t="inlineStr">
        <is>
          <t>FA-2026-416</t>
        </is>
      </c>
      <c r="C10" s="19" t="inlineStr">
        <is>
          <t>Spannvorrichtung Aster</t>
        </is>
      </c>
      <c r="D10" s="19" t="inlineStr">
        <is>
          <t>Fertigungssteuerung</t>
        </is>
      </c>
      <c r="E10" s="41" t="n">
        <v>46224</v>
      </c>
      <c r="F10" s="41" t="n">
        <v>46314</v>
      </c>
      <c r="G10" s="42" t="n">
        <v>45</v>
      </c>
      <c r="H10" s="19" t="inlineStr">
        <is>
          <t>Mittel</t>
        </is>
      </c>
      <c r="I10" s="19" t="inlineStr">
        <is>
          <t>Pausiert</t>
        </is>
      </c>
      <c r="J10" s="23">
        <f>IF(A10="","",IF(OR(E10="",F10=""),"",IFERROR(F10-E10+1,"")))</f>
        <v/>
      </c>
      <c r="K10" s="14">
        <f>IF(A10="","",IFERROR(IF(COUNTIF($A$5:$A$104,A10)&gt;1,"Projekt-ID doppelt",IF(OR(B10="",C10="",D10="",E10="",F10="",G10="",H10="",I10=""),"Pflichtfeld fehlt",IF(F10&lt;E10,"Ziel vor Start",IF(Parameter_Hinweise!$B$7="","Parameter fehlt",IF(NOT(ISNUMBER(G10)),"Kapazität prüfen",IF(OR(G10&lt;=0,G10&gt;Parameter_Hinweise!$B$7),"Kapazität prüfen","OK")))))),"Eingabe prüfen"))</f>
        <v/>
      </c>
    </row>
    <row r="11">
      <c r="A11" s="19" t="inlineStr">
        <is>
          <t>PF-2607</t>
        </is>
      </c>
      <c r="B11" s="19" t="inlineStr">
        <is>
          <t>FA-2026-417</t>
        </is>
      </c>
      <c r="C11" s="19" t="inlineStr">
        <is>
          <t>Transportgestell Mohn</t>
        </is>
      </c>
      <c r="D11" s="19" t="inlineStr">
        <is>
          <t>Konstruktionskoordination</t>
        </is>
      </c>
      <c r="E11" s="41" t="n">
        <v>46292</v>
      </c>
      <c r="F11" s="41" t="n">
        <v>46399</v>
      </c>
      <c r="G11" s="42" t="n">
        <v>90</v>
      </c>
      <c r="H11" s="19" t="inlineStr">
        <is>
          <t>Hoch</t>
        </is>
      </c>
      <c r="I11" s="19" t="inlineStr">
        <is>
          <t>Geplant</t>
        </is>
      </c>
      <c r="J11" s="22">
        <f>IF(A11="","",IF(OR(E11="",F11=""),"",IFERROR(F11-E11+1,"")))</f>
        <v/>
      </c>
      <c r="K11" s="10">
        <f>IF(A11="","",IFERROR(IF(COUNTIF($A$5:$A$104,A11)&gt;1,"Projekt-ID doppelt",IF(OR(B11="",C11="",D11="",E11="",F11="",G11="",H11="",I11=""),"Pflichtfeld fehlt",IF(F11&lt;E11,"Ziel vor Start",IF(Parameter_Hinweise!$B$7="","Parameter fehlt",IF(NOT(ISNUMBER(G11)),"Kapazität prüfen",IF(OR(G11&lt;=0,G11&gt;Parameter_Hinweise!$B$7),"Kapazität prüfen","OK")))))),"Eingabe prüfen"))</f>
        <v/>
      </c>
    </row>
    <row r="12">
      <c r="A12" s="19" t="inlineStr">
        <is>
          <t>PF-2608</t>
        </is>
      </c>
      <c r="B12" s="19" t="inlineStr">
        <is>
          <t>FA-2026-418</t>
        </is>
      </c>
      <c r="C12" s="19" t="inlineStr">
        <is>
          <t>Messaufnahme Zeder</t>
        </is>
      </c>
      <c r="D12" s="19" t="inlineStr">
        <is>
          <t>Montagekoordination</t>
        </is>
      </c>
      <c r="E12" s="41" t="n">
        <v>46164</v>
      </c>
      <c r="F12" s="41" t="n">
        <v>46262</v>
      </c>
      <c r="G12" s="42" t="n">
        <v>70</v>
      </c>
      <c r="H12" s="19" t="inlineStr">
        <is>
          <t>Mittel</t>
        </is>
      </c>
      <c r="I12" s="19" t="inlineStr">
        <is>
          <t>Abgeschlossen</t>
        </is>
      </c>
      <c r="J12" s="23">
        <f>IF(A12="","",IF(OR(E12="",F12=""),"",IFERROR(F12-E12+1,"")))</f>
        <v/>
      </c>
      <c r="K12" s="14">
        <f>IF(A12="","",IFERROR(IF(COUNTIF($A$5:$A$104,A12)&gt;1,"Projekt-ID doppelt",IF(OR(B12="",C12="",D12="",E12="",F12="",G12="",H12="",I12=""),"Pflichtfeld fehlt",IF(F12&lt;E12,"Ziel vor Start",IF(Parameter_Hinweise!$B$7="","Parameter fehlt",IF(NOT(ISNUMBER(G12)),"Kapazität prüfen",IF(OR(G12&lt;=0,G12&gt;Parameter_Hinweise!$B$7),"Kapazität prüfen","OK")))))),"Eingabe prüfen"))</f>
        <v/>
      </c>
    </row>
    <row r="13">
      <c r="A13" s="19" t="inlineStr">
        <is>
          <t>PF-2609</t>
        </is>
      </c>
      <c r="B13" s="19" t="inlineStr">
        <is>
          <t>FA-2026-419</t>
        </is>
      </c>
      <c r="C13" s="19" t="inlineStr">
        <is>
          <t>Hebemodul Polar</t>
        </is>
      </c>
      <c r="D13" s="19" t="inlineStr">
        <is>
          <t>Projektleitung</t>
        </is>
      </c>
      <c r="E13" s="41" t="n">
        <v>46309</v>
      </c>
      <c r="F13" s="41" t="n">
        <v>46484</v>
      </c>
      <c r="G13" s="42" t="n">
        <v>110</v>
      </c>
      <c r="H13" s="19" t="inlineStr">
        <is>
          <t>Niedrig</t>
        </is>
      </c>
      <c r="I13" s="19" t="inlineStr">
        <is>
          <t>Geplant</t>
        </is>
      </c>
      <c r="J13" s="22">
        <f>IF(A13="","",IF(OR(E13="",F13=""),"",IFERROR(F13-E13+1,"")))</f>
        <v/>
      </c>
      <c r="K13" s="10">
        <f>IF(A13="","",IFERROR(IF(COUNTIF($A$5:$A$104,A13)&gt;1,"Projekt-ID doppelt",IF(OR(B13="",C13="",D13="",E13="",F13="",G13="",H13="",I13=""),"Pflichtfeld fehlt",IF(F13&lt;E13,"Ziel vor Start",IF(Parameter_Hinweise!$B$7="","Parameter fehlt",IF(NOT(ISNUMBER(G13)),"Kapazität prüfen",IF(OR(G13&lt;=0,G13&gt;Parameter_Hinweise!$B$7),"Kapazität prüfen","OK")))))),"Eingabe prüfen"))</f>
        <v/>
      </c>
    </row>
    <row r="14">
      <c r="A14" s="19" t="inlineStr">
        <is>
          <t>PF-2610</t>
        </is>
      </c>
      <c r="B14" s="19" t="inlineStr">
        <is>
          <t>FA-2026-420</t>
        </is>
      </c>
      <c r="C14" s="19" t="inlineStr">
        <is>
          <t>Schutzkabine Achat</t>
        </is>
      </c>
      <c r="D14" s="19" t="inlineStr">
        <is>
          <t>Fertigungssteuerung</t>
        </is>
      </c>
      <c r="E14" s="41" t="n">
        <v>46316</v>
      </c>
      <c r="F14" s="41" t="n">
        <v>46514</v>
      </c>
      <c r="G14" s="42" t="n">
        <v>65</v>
      </c>
      <c r="H14" s="19" t="inlineStr">
        <is>
          <t>Mittel</t>
        </is>
      </c>
      <c r="I14" s="19" t="inlineStr">
        <is>
          <t>Geplant</t>
        </is>
      </c>
      <c r="J14" s="23">
        <f>IF(A14="","",IF(OR(E14="",F14=""),"",IFERROR(F14-E14+1,"")))</f>
        <v/>
      </c>
      <c r="K14" s="14">
        <f>IF(A14="","",IFERROR(IF(COUNTIF($A$5:$A$104,A14)&gt;1,"Projekt-ID doppelt",IF(OR(B14="",C14="",D14="",E14="",F14="",G14="",H14="",I14=""),"Pflichtfeld fehlt",IF(F14&lt;E14,"Ziel vor Start",IF(Parameter_Hinweise!$B$7="","Parameter fehlt",IF(NOT(ISNUMBER(G14)),"Kapazität prüfen",IF(OR(G14&lt;=0,G14&gt;Parameter_Hinweise!$B$7),"Kapazität prüfen","OK")))))),"Eingabe prüfen"))</f>
        <v/>
      </c>
    </row>
    <row r="15">
      <c r="A15" s="19" t="n"/>
      <c r="B15" s="19" t="n"/>
      <c r="C15" s="19" t="n"/>
      <c r="D15" s="19" t="n"/>
      <c r="E15" s="41" t="n"/>
      <c r="F15" s="41" t="n"/>
      <c r="G15" s="42" t="n"/>
      <c r="H15" s="19" t="n"/>
      <c r="I15" s="19" t="n"/>
      <c r="J15" s="22">
        <f>IF(A15="","",IF(OR(E15="",F15=""),"",IFERROR(F15-E15+1,"")))</f>
        <v/>
      </c>
      <c r="K15" s="10">
        <f>IF(A15="","",IFERROR(IF(COUNTIF($A$5:$A$104,A15)&gt;1,"Projekt-ID doppelt",IF(OR(B15="",C15="",D15="",E15="",F15="",G15="",H15="",I15=""),"Pflichtfeld fehlt",IF(F15&lt;E15,"Ziel vor Start",IF(Parameter_Hinweise!$B$7="","Parameter fehlt",IF(NOT(ISNUMBER(G15)),"Kapazität prüfen",IF(OR(G15&lt;=0,G15&gt;Parameter_Hinweise!$B$7),"Kapazität prüfen","OK")))))),"Eingabe prüfen"))</f>
        <v/>
      </c>
    </row>
    <row r="16">
      <c r="A16" s="19" t="n"/>
      <c r="B16" s="19" t="n"/>
      <c r="C16" s="19" t="n"/>
      <c r="D16" s="19" t="n"/>
      <c r="E16" s="41" t="n"/>
      <c r="F16" s="41" t="n"/>
      <c r="G16" s="42" t="n"/>
      <c r="H16" s="19" t="n"/>
      <c r="I16" s="19" t="n"/>
      <c r="J16" s="23">
        <f>IF(A16="","",IF(OR(E16="",F16=""),"",IFERROR(F16-E16+1,"")))</f>
        <v/>
      </c>
      <c r="K16" s="14">
        <f>IF(A16="","",IFERROR(IF(COUNTIF($A$5:$A$104,A16)&gt;1,"Projekt-ID doppelt",IF(OR(B16="",C16="",D16="",E16="",F16="",G16="",H16="",I16=""),"Pflichtfeld fehlt",IF(F16&lt;E16,"Ziel vor Start",IF(Parameter_Hinweise!$B$7="","Parameter fehlt",IF(NOT(ISNUMBER(G16)),"Kapazität prüfen",IF(OR(G16&lt;=0,G16&gt;Parameter_Hinweise!$B$7),"Kapazität prüfen","OK")))))),"Eingabe prüfen"))</f>
        <v/>
      </c>
    </row>
    <row r="17">
      <c r="A17" s="19" t="n"/>
      <c r="B17" s="19" t="n"/>
      <c r="C17" s="19" t="n"/>
      <c r="D17" s="19" t="n"/>
      <c r="E17" s="41" t="n"/>
      <c r="F17" s="41" t="n"/>
      <c r="G17" s="42" t="n"/>
      <c r="H17" s="19" t="n"/>
      <c r="I17" s="19" t="n"/>
      <c r="J17" s="22">
        <f>IF(A17="","",IF(OR(E17="",F17=""),"",IFERROR(F17-E17+1,"")))</f>
        <v/>
      </c>
      <c r="K17" s="10">
        <f>IF(A17="","",IFERROR(IF(COUNTIF($A$5:$A$104,A17)&gt;1,"Projekt-ID doppelt",IF(OR(B17="",C17="",D17="",E17="",F17="",G17="",H17="",I17=""),"Pflichtfeld fehlt",IF(F17&lt;E17,"Ziel vor Start",IF(Parameter_Hinweise!$B$7="","Parameter fehlt",IF(NOT(ISNUMBER(G17)),"Kapazität prüfen",IF(OR(G17&lt;=0,G17&gt;Parameter_Hinweise!$B$7),"Kapazität prüfen","OK")))))),"Eingabe prüfen"))</f>
        <v/>
      </c>
    </row>
    <row r="18">
      <c r="A18" s="19" t="n"/>
      <c r="B18" s="19" t="n"/>
      <c r="C18" s="19" t="n"/>
      <c r="D18" s="19" t="n"/>
      <c r="E18" s="41" t="n"/>
      <c r="F18" s="41" t="n"/>
      <c r="G18" s="42" t="n"/>
      <c r="H18" s="19" t="n"/>
      <c r="I18" s="19" t="n"/>
      <c r="J18" s="23">
        <f>IF(A18="","",IF(OR(E18="",F18=""),"",IFERROR(F18-E18+1,"")))</f>
        <v/>
      </c>
      <c r="K18" s="14">
        <f>IF(A18="","",IFERROR(IF(COUNTIF($A$5:$A$104,A18)&gt;1,"Projekt-ID doppelt",IF(OR(B18="",C18="",D18="",E18="",F18="",G18="",H18="",I18=""),"Pflichtfeld fehlt",IF(F18&lt;E18,"Ziel vor Start",IF(Parameter_Hinweise!$B$7="","Parameter fehlt",IF(NOT(ISNUMBER(G18)),"Kapazität prüfen",IF(OR(G18&lt;=0,G18&gt;Parameter_Hinweise!$B$7),"Kapazität prüfen","OK")))))),"Eingabe prüfen"))</f>
        <v/>
      </c>
    </row>
    <row r="19">
      <c r="A19" s="19" t="n"/>
      <c r="B19" s="19" t="n"/>
      <c r="C19" s="19" t="n"/>
      <c r="D19" s="19" t="n"/>
      <c r="E19" s="41" t="n"/>
      <c r="F19" s="41" t="n"/>
      <c r="G19" s="42" t="n"/>
      <c r="H19" s="19" t="n"/>
      <c r="I19" s="19" t="n"/>
      <c r="J19" s="22">
        <f>IF(A19="","",IF(OR(E19="",F19=""),"",IFERROR(F19-E19+1,"")))</f>
        <v/>
      </c>
      <c r="K19" s="10">
        <f>IF(A19="","",IFERROR(IF(COUNTIF($A$5:$A$104,A19)&gt;1,"Projekt-ID doppelt",IF(OR(B19="",C19="",D19="",E19="",F19="",G19="",H19="",I19=""),"Pflichtfeld fehlt",IF(F19&lt;E19,"Ziel vor Start",IF(Parameter_Hinweise!$B$7="","Parameter fehlt",IF(NOT(ISNUMBER(G19)),"Kapazität prüfen",IF(OR(G19&lt;=0,G19&gt;Parameter_Hinweise!$B$7),"Kapazität prüfen","OK")))))),"Eingabe prüfen"))</f>
        <v/>
      </c>
    </row>
    <row r="20">
      <c r="A20" s="19" t="n"/>
      <c r="B20" s="19" t="n"/>
      <c r="C20" s="19" t="n"/>
      <c r="D20" s="19" t="n"/>
      <c r="E20" s="41" t="n"/>
      <c r="F20" s="41" t="n"/>
      <c r="G20" s="42" t="n"/>
      <c r="H20" s="19" t="n"/>
      <c r="I20" s="19" t="n"/>
      <c r="J20" s="23">
        <f>IF(A20="","",IF(OR(E20="",F20=""),"",IFERROR(F20-E20+1,"")))</f>
        <v/>
      </c>
      <c r="K20" s="14">
        <f>IF(A20="","",IFERROR(IF(COUNTIF($A$5:$A$104,A20)&gt;1,"Projekt-ID doppelt",IF(OR(B20="",C20="",D20="",E20="",F20="",G20="",H20="",I20=""),"Pflichtfeld fehlt",IF(F20&lt;E20,"Ziel vor Start",IF(Parameter_Hinweise!$B$7="","Parameter fehlt",IF(NOT(ISNUMBER(G20)),"Kapazität prüfen",IF(OR(G20&lt;=0,G20&gt;Parameter_Hinweise!$B$7),"Kapazität prüfen","OK")))))),"Eingabe prüfen"))</f>
        <v/>
      </c>
    </row>
    <row r="21">
      <c r="A21" s="19" t="n"/>
      <c r="B21" s="19" t="n"/>
      <c r="C21" s="19" t="n"/>
      <c r="D21" s="19" t="n"/>
      <c r="E21" s="41" t="n"/>
      <c r="F21" s="41" t="n"/>
      <c r="G21" s="42" t="n"/>
      <c r="H21" s="19" t="n"/>
      <c r="I21" s="19" t="n"/>
      <c r="J21" s="22">
        <f>IF(A21="","",IF(OR(E21="",F21=""),"",IFERROR(F21-E21+1,"")))</f>
        <v/>
      </c>
      <c r="K21" s="10">
        <f>IF(A21="","",IFERROR(IF(COUNTIF($A$5:$A$104,A21)&gt;1,"Projekt-ID doppelt",IF(OR(B21="",C21="",D21="",E21="",F21="",G21="",H21="",I21=""),"Pflichtfeld fehlt",IF(F21&lt;E21,"Ziel vor Start",IF(Parameter_Hinweise!$B$7="","Parameter fehlt",IF(NOT(ISNUMBER(G21)),"Kapazität prüfen",IF(OR(G21&lt;=0,G21&gt;Parameter_Hinweise!$B$7),"Kapazität prüfen","OK")))))),"Eingabe prüfen"))</f>
        <v/>
      </c>
    </row>
    <row r="22">
      <c r="A22" s="19" t="n"/>
      <c r="B22" s="19" t="n"/>
      <c r="C22" s="19" t="n"/>
      <c r="D22" s="19" t="n"/>
      <c r="E22" s="41" t="n"/>
      <c r="F22" s="41" t="n"/>
      <c r="G22" s="42" t="n"/>
      <c r="H22" s="19" t="n"/>
      <c r="I22" s="19" t="n"/>
      <c r="J22" s="23">
        <f>IF(A22="","",IF(OR(E22="",F22=""),"",IFERROR(F22-E22+1,"")))</f>
        <v/>
      </c>
      <c r="K22" s="14">
        <f>IF(A22="","",IFERROR(IF(COUNTIF($A$5:$A$104,A22)&gt;1,"Projekt-ID doppelt",IF(OR(B22="",C22="",D22="",E22="",F22="",G22="",H22="",I22=""),"Pflichtfeld fehlt",IF(F22&lt;E22,"Ziel vor Start",IF(Parameter_Hinweise!$B$7="","Parameter fehlt",IF(NOT(ISNUMBER(G22)),"Kapazität prüfen",IF(OR(G22&lt;=0,G22&gt;Parameter_Hinweise!$B$7),"Kapazität prüfen","OK")))))),"Eingabe prüfen"))</f>
        <v/>
      </c>
    </row>
    <row r="23">
      <c r="A23" s="19" t="n"/>
      <c r="B23" s="19" t="n"/>
      <c r="C23" s="19" t="n"/>
      <c r="D23" s="19" t="n"/>
      <c r="E23" s="41" t="n"/>
      <c r="F23" s="41" t="n"/>
      <c r="G23" s="42" t="n"/>
      <c r="H23" s="19" t="n"/>
      <c r="I23" s="19" t="n"/>
      <c r="J23" s="22">
        <f>IF(A23="","",IF(OR(E23="",F23=""),"",IFERROR(F23-E23+1,"")))</f>
        <v/>
      </c>
      <c r="K23" s="10">
        <f>IF(A23="","",IFERROR(IF(COUNTIF($A$5:$A$104,A23)&gt;1,"Projekt-ID doppelt",IF(OR(B23="",C23="",D23="",E23="",F23="",G23="",H23="",I23=""),"Pflichtfeld fehlt",IF(F23&lt;E23,"Ziel vor Start",IF(Parameter_Hinweise!$B$7="","Parameter fehlt",IF(NOT(ISNUMBER(G23)),"Kapazität prüfen",IF(OR(G23&lt;=0,G23&gt;Parameter_Hinweise!$B$7),"Kapazität prüfen","OK")))))),"Eingabe prüfen"))</f>
        <v/>
      </c>
    </row>
    <row r="24">
      <c r="A24" s="19" t="n"/>
      <c r="B24" s="19" t="n"/>
      <c r="C24" s="19" t="n"/>
      <c r="D24" s="19" t="n"/>
      <c r="E24" s="41" t="n"/>
      <c r="F24" s="41" t="n"/>
      <c r="G24" s="42" t="n"/>
      <c r="H24" s="19" t="n"/>
      <c r="I24" s="19" t="n"/>
      <c r="J24" s="23">
        <f>IF(A24="","",IF(OR(E24="",F24=""),"",IFERROR(F24-E24+1,"")))</f>
        <v/>
      </c>
      <c r="K24" s="14">
        <f>IF(A24="","",IFERROR(IF(COUNTIF($A$5:$A$104,A24)&gt;1,"Projekt-ID doppelt",IF(OR(B24="",C24="",D24="",E24="",F24="",G24="",H24="",I24=""),"Pflichtfeld fehlt",IF(F24&lt;E24,"Ziel vor Start",IF(Parameter_Hinweise!$B$7="","Parameter fehlt",IF(NOT(ISNUMBER(G24)),"Kapazität prüfen",IF(OR(G24&lt;=0,G24&gt;Parameter_Hinweise!$B$7),"Kapazität prüfen","OK")))))),"Eingabe prüfen"))</f>
        <v/>
      </c>
    </row>
    <row r="25">
      <c r="A25" s="19" t="n"/>
      <c r="B25" s="19" t="n"/>
      <c r="C25" s="19" t="n"/>
      <c r="D25" s="19" t="n"/>
      <c r="E25" s="41" t="n"/>
      <c r="F25" s="41" t="n"/>
      <c r="G25" s="42" t="n"/>
      <c r="H25" s="19" t="n"/>
      <c r="I25" s="19" t="n"/>
      <c r="J25" s="22">
        <f>IF(A25="","",IF(OR(E25="",F25=""),"",IFERROR(F25-E25+1,"")))</f>
        <v/>
      </c>
      <c r="K25" s="10">
        <f>IF(A25="","",IFERROR(IF(COUNTIF($A$5:$A$104,A25)&gt;1,"Projekt-ID doppelt",IF(OR(B25="",C25="",D25="",E25="",F25="",G25="",H25="",I25=""),"Pflichtfeld fehlt",IF(F25&lt;E25,"Ziel vor Start",IF(Parameter_Hinweise!$B$7="","Parameter fehlt",IF(NOT(ISNUMBER(G25)),"Kapazität prüfen",IF(OR(G25&lt;=0,G25&gt;Parameter_Hinweise!$B$7),"Kapazität prüfen","OK")))))),"Eingabe prüfen"))</f>
        <v/>
      </c>
    </row>
    <row r="26">
      <c r="A26" s="19" t="n"/>
      <c r="B26" s="19" t="n"/>
      <c r="C26" s="19" t="n"/>
      <c r="D26" s="19" t="n"/>
      <c r="E26" s="41" t="n"/>
      <c r="F26" s="41" t="n"/>
      <c r="G26" s="42" t="n"/>
      <c r="H26" s="19" t="n"/>
      <c r="I26" s="19" t="n"/>
      <c r="J26" s="23">
        <f>IF(A26="","",IF(OR(E26="",F26=""),"",IFERROR(F26-E26+1,"")))</f>
        <v/>
      </c>
      <c r="K26" s="14">
        <f>IF(A26="","",IFERROR(IF(COUNTIF($A$5:$A$104,A26)&gt;1,"Projekt-ID doppelt",IF(OR(B26="",C26="",D26="",E26="",F26="",G26="",H26="",I26=""),"Pflichtfeld fehlt",IF(F26&lt;E26,"Ziel vor Start",IF(Parameter_Hinweise!$B$7="","Parameter fehlt",IF(NOT(ISNUMBER(G26)),"Kapazität prüfen",IF(OR(G26&lt;=0,G26&gt;Parameter_Hinweise!$B$7),"Kapazität prüfen","OK")))))),"Eingabe prüfen"))</f>
        <v/>
      </c>
    </row>
    <row r="27">
      <c r="A27" s="19" t="n"/>
      <c r="B27" s="19" t="n"/>
      <c r="C27" s="19" t="n"/>
      <c r="D27" s="19" t="n"/>
      <c r="E27" s="41" t="n"/>
      <c r="F27" s="41" t="n"/>
      <c r="G27" s="42" t="n"/>
      <c r="H27" s="19" t="n"/>
      <c r="I27" s="19" t="n"/>
      <c r="J27" s="22">
        <f>IF(A27="","",IF(OR(E27="",F27=""),"",IFERROR(F27-E27+1,"")))</f>
        <v/>
      </c>
      <c r="K27" s="10">
        <f>IF(A27="","",IFERROR(IF(COUNTIF($A$5:$A$104,A27)&gt;1,"Projekt-ID doppelt",IF(OR(B27="",C27="",D27="",E27="",F27="",G27="",H27="",I27=""),"Pflichtfeld fehlt",IF(F27&lt;E27,"Ziel vor Start",IF(Parameter_Hinweise!$B$7="","Parameter fehlt",IF(NOT(ISNUMBER(G27)),"Kapazität prüfen",IF(OR(G27&lt;=0,G27&gt;Parameter_Hinweise!$B$7),"Kapazität prüfen","OK")))))),"Eingabe prüfen"))</f>
        <v/>
      </c>
    </row>
    <row r="28">
      <c r="A28" s="19" t="n"/>
      <c r="B28" s="19" t="n"/>
      <c r="C28" s="19" t="n"/>
      <c r="D28" s="19" t="n"/>
      <c r="E28" s="41" t="n"/>
      <c r="F28" s="41" t="n"/>
      <c r="G28" s="42" t="n"/>
      <c r="H28" s="19" t="n"/>
      <c r="I28" s="19" t="n"/>
      <c r="J28" s="23">
        <f>IF(A28="","",IF(OR(E28="",F28=""),"",IFERROR(F28-E28+1,"")))</f>
        <v/>
      </c>
      <c r="K28" s="14">
        <f>IF(A28="","",IFERROR(IF(COUNTIF($A$5:$A$104,A28)&gt;1,"Projekt-ID doppelt",IF(OR(B28="",C28="",D28="",E28="",F28="",G28="",H28="",I28=""),"Pflichtfeld fehlt",IF(F28&lt;E28,"Ziel vor Start",IF(Parameter_Hinweise!$B$7="","Parameter fehlt",IF(NOT(ISNUMBER(G28)),"Kapazität prüfen",IF(OR(G28&lt;=0,G28&gt;Parameter_Hinweise!$B$7),"Kapazität prüfen","OK")))))),"Eingabe prüfen"))</f>
        <v/>
      </c>
    </row>
    <row r="29">
      <c r="A29" s="19" t="n"/>
      <c r="B29" s="19" t="n"/>
      <c r="C29" s="19" t="n"/>
      <c r="D29" s="19" t="n"/>
      <c r="E29" s="41" t="n"/>
      <c r="F29" s="41" t="n"/>
      <c r="G29" s="42" t="n"/>
      <c r="H29" s="19" t="n"/>
      <c r="I29" s="19" t="n"/>
      <c r="J29" s="22">
        <f>IF(A29="","",IF(OR(E29="",F29=""),"",IFERROR(F29-E29+1,"")))</f>
        <v/>
      </c>
      <c r="K29" s="10">
        <f>IF(A29="","",IFERROR(IF(COUNTIF($A$5:$A$104,A29)&gt;1,"Projekt-ID doppelt",IF(OR(B29="",C29="",D29="",E29="",F29="",G29="",H29="",I29=""),"Pflichtfeld fehlt",IF(F29&lt;E29,"Ziel vor Start",IF(Parameter_Hinweise!$B$7="","Parameter fehlt",IF(NOT(ISNUMBER(G29)),"Kapazität prüfen",IF(OR(G29&lt;=0,G29&gt;Parameter_Hinweise!$B$7),"Kapazität prüfen","OK")))))),"Eingabe prüfen"))</f>
        <v/>
      </c>
    </row>
    <row r="30">
      <c r="A30" s="19" t="n"/>
      <c r="B30" s="19" t="n"/>
      <c r="C30" s="19" t="n"/>
      <c r="D30" s="19" t="n"/>
      <c r="E30" s="41" t="n"/>
      <c r="F30" s="41" t="n"/>
      <c r="G30" s="42" t="n"/>
      <c r="H30" s="19" t="n"/>
      <c r="I30" s="19" t="n"/>
      <c r="J30" s="23">
        <f>IF(A30="","",IF(OR(E30="",F30=""),"",IFERROR(F30-E30+1,"")))</f>
        <v/>
      </c>
      <c r="K30" s="14">
        <f>IF(A30="","",IFERROR(IF(COUNTIF($A$5:$A$104,A30)&gt;1,"Projekt-ID doppelt",IF(OR(B30="",C30="",D30="",E30="",F30="",G30="",H30="",I30=""),"Pflichtfeld fehlt",IF(F30&lt;E30,"Ziel vor Start",IF(Parameter_Hinweise!$B$7="","Parameter fehlt",IF(NOT(ISNUMBER(G30)),"Kapazität prüfen",IF(OR(G30&lt;=0,G30&gt;Parameter_Hinweise!$B$7),"Kapazität prüfen","OK")))))),"Eingabe prüfen"))</f>
        <v/>
      </c>
    </row>
    <row r="31">
      <c r="A31" s="19" t="n"/>
      <c r="B31" s="19" t="n"/>
      <c r="C31" s="19" t="n"/>
      <c r="D31" s="19" t="n"/>
      <c r="E31" s="41" t="n"/>
      <c r="F31" s="41" t="n"/>
      <c r="G31" s="42" t="n"/>
      <c r="H31" s="19" t="n"/>
      <c r="I31" s="19" t="n"/>
      <c r="J31" s="22">
        <f>IF(A31="","",IF(OR(E31="",F31=""),"",IFERROR(F31-E31+1,"")))</f>
        <v/>
      </c>
      <c r="K31" s="10">
        <f>IF(A31="","",IFERROR(IF(COUNTIF($A$5:$A$104,A31)&gt;1,"Projekt-ID doppelt",IF(OR(B31="",C31="",D31="",E31="",F31="",G31="",H31="",I31=""),"Pflichtfeld fehlt",IF(F31&lt;E31,"Ziel vor Start",IF(Parameter_Hinweise!$B$7="","Parameter fehlt",IF(NOT(ISNUMBER(G31)),"Kapazität prüfen",IF(OR(G31&lt;=0,G31&gt;Parameter_Hinweise!$B$7),"Kapazität prüfen","OK")))))),"Eingabe prüfen"))</f>
        <v/>
      </c>
    </row>
    <row r="32">
      <c r="A32" s="19" t="n"/>
      <c r="B32" s="19" t="n"/>
      <c r="C32" s="19" t="n"/>
      <c r="D32" s="19" t="n"/>
      <c r="E32" s="41" t="n"/>
      <c r="F32" s="41" t="n"/>
      <c r="G32" s="42" t="n"/>
      <c r="H32" s="19" t="n"/>
      <c r="I32" s="19" t="n"/>
      <c r="J32" s="23">
        <f>IF(A32="","",IF(OR(E32="",F32=""),"",IFERROR(F32-E32+1,"")))</f>
        <v/>
      </c>
      <c r="K32" s="14">
        <f>IF(A32="","",IFERROR(IF(COUNTIF($A$5:$A$104,A32)&gt;1,"Projekt-ID doppelt",IF(OR(B32="",C32="",D32="",E32="",F32="",G32="",H32="",I32=""),"Pflichtfeld fehlt",IF(F32&lt;E32,"Ziel vor Start",IF(Parameter_Hinweise!$B$7="","Parameter fehlt",IF(NOT(ISNUMBER(G32)),"Kapazität prüfen",IF(OR(G32&lt;=0,G32&gt;Parameter_Hinweise!$B$7),"Kapazität prüfen","OK")))))),"Eingabe prüfen"))</f>
        <v/>
      </c>
    </row>
    <row r="33">
      <c r="A33" s="19" t="n"/>
      <c r="B33" s="19" t="n"/>
      <c r="C33" s="19" t="n"/>
      <c r="D33" s="19" t="n"/>
      <c r="E33" s="41" t="n"/>
      <c r="F33" s="41" t="n"/>
      <c r="G33" s="42" t="n"/>
      <c r="H33" s="19" t="n"/>
      <c r="I33" s="19" t="n"/>
      <c r="J33" s="22">
        <f>IF(A33="","",IF(OR(E33="",F33=""),"",IFERROR(F33-E33+1,"")))</f>
        <v/>
      </c>
      <c r="K33" s="10">
        <f>IF(A33="","",IFERROR(IF(COUNTIF($A$5:$A$104,A33)&gt;1,"Projekt-ID doppelt",IF(OR(B33="",C33="",D33="",E33="",F33="",G33="",H33="",I33=""),"Pflichtfeld fehlt",IF(F33&lt;E33,"Ziel vor Start",IF(Parameter_Hinweise!$B$7="","Parameter fehlt",IF(NOT(ISNUMBER(G33)),"Kapazität prüfen",IF(OR(G33&lt;=0,G33&gt;Parameter_Hinweise!$B$7),"Kapazität prüfen","OK")))))),"Eingabe prüfen"))</f>
        <v/>
      </c>
    </row>
    <row r="34">
      <c r="A34" s="19" t="n"/>
      <c r="B34" s="19" t="n"/>
      <c r="C34" s="19" t="n"/>
      <c r="D34" s="19" t="n"/>
      <c r="E34" s="41" t="n"/>
      <c r="F34" s="41" t="n"/>
      <c r="G34" s="42" t="n"/>
      <c r="H34" s="19" t="n"/>
      <c r="I34" s="19" t="n"/>
      <c r="J34" s="23">
        <f>IF(A34="","",IF(OR(E34="",F34=""),"",IFERROR(F34-E34+1,"")))</f>
        <v/>
      </c>
      <c r="K34" s="14">
        <f>IF(A34="","",IFERROR(IF(COUNTIF($A$5:$A$104,A34)&gt;1,"Projekt-ID doppelt",IF(OR(B34="",C34="",D34="",E34="",F34="",G34="",H34="",I34=""),"Pflichtfeld fehlt",IF(F34&lt;E34,"Ziel vor Start",IF(Parameter_Hinweise!$B$7="","Parameter fehlt",IF(NOT(ISNUMBER(G34)),"Kapazität prüfen",IF(OR(G34&lt;=0,G34&gt;Parameter_Hinweise!$B$7),"Kapazität prüfen","OK")))))),"Eingabe prüfen"))</f>
        <v/>
      </c>
    </row>
    <row r="35">
      <c r="A35" s="19" t="n"/>
      <c r="B35" s="19" t="n"/>
      <c r="C35" s="19" t="n"/>
      <c r="D35" s="19" t="n"/>
      <c r="E35" s="41" t="n"/>
      <c r="F35" s="41" t="n"/>
      <c r="G35" s="42" t="n"/>
      <c r="H35" s="19" t="n"/>
      <c r="I35" s="19" t="n"/>
      <c r="J35" s="22">
        <f>IF(A35="","",IF(OR(E35="",F35=""),"",IFERROR(F35-E35+1,"")))</f>
        <v/>
      </c>
      <c r="K35" s="10">
        <f>IF(A35="","",IFERROR(IF(COUNTIF($A$5:$A$104,A35)&gt;1,"Projekt-ID doppelt",IF(OR(B35="",C35="",D35="",E35="",F35="",G35="",H35="",I35=""),"Pflichtfeld fehlt",IF(F35&lt;E35,"Ziel vor Start",IF(Parameter_Hinweise!$B$7="","Parameter fehlt",IF(NOT(ISNUMBER(G35)),"Kapazität prüfen",IF(OR(G35&lt;=0,G35&gt;Parameter_Hinweise!$B$7),"Kapazität prüfen","OK")))))),"Eingabe prüfen"))</f>
        <v/>
      </c>
    </row>
    <row r="36">
      <c r="A36" s="19" t="n"/>
      <c r="B36" s="19" t="n"/>
      <c r="C36" s="19" t="n"/>
      <c r="D36" s="19" t="n"/>
      <c r="E36" s="41" t="n"/>
      <c r="F36" s="41" t="n"/>
      <c r="G36" s="42" t="n"/>
      <c r="H36" s="19" t="n"/>
      <c r="I36" s="19" t="n"/>
      <c r="J36" s="23">
        <f>IF(A36="","",IF(OR(E36="",F36=""),"",IFERROR(F36-E36+1,"")))</f>
        <v/>
      </c>
      <c r="K36" s="14">
        <f>IF(A36="","",IFERROR(IF(COUNTIF($A$5:$A$104,A36)&gt;1,"Projekt-ID doppelt",IF(OR(B36="",C36="",D36="",E36="",F36="",G36="",H36="",I36=""),"Pflichtfeld fehlt",IF(F36&lt;E36,"Ziel vor Start",IF(Parameter_Hinweise!$B$7="","Parameter fehlt",IF(NOT(ISNUMBER(G36)),"Kapazität prüfen",IF(OR(G36&lt;=0,G36&gt;Parameter_Hinweise!$B$7),"Kapazität prüfen","OK")))))),"Eingabe prüfen"))</f>
        <v/>
      </c>
    </row>
    <row r="37">
      <c r="A37" s="19" t="n"/>
      <c r="B37" s="19" t="n"/>
      <c r="C37" s="19" t="n"/>
      <c r="D37" s="19" t="n"/>
      <c r="E37" s="41" t="n"/>
      <c r="F37" s="41" t="n"/>
      <c r="G37" s="42" t="n"/>
      <c r="H37" s="19" t="n"/>
      <c r="I37" s="19" t="n"/>
      <c r="J37" s="22">
        <f>IF(A37="","",IF(OR(E37="",F37=""),"",IFERROR(F37-E37+1,"")))</f>
        <v/>
      </c>
      <c r="K37" s="10">
        <f>IF(A37="","",IFERROR(IF(COUNTIF($A$5:$A$104,A37)&gt;1,"Projekt-ID doppelt",IF(OR(B37="",C37="",D37="",E37="",F37="",G37="",H37="",I37=""),"Pflichtfeld fehlt",IF(F37&lt;E37,"Ziel vor Start",IF(Parameter_Hinweise!$B$7="","Parameter fehlt",IF(NOT(ISNUMBER(G37)),"Kapazität prüfen",IF(OR(G37&lt;=0,G37&gt;Parameter_Hinweise!$B$7),"Kapazität prüfen","OK")))))),"Eingabe prüfen"))</f>
        <v/>
      </c>
    </row>
    <row r="38">
      <c r="A38" s="19" t="n"/>
      <c r="B38" s="19" t="n"/>
      <c r="C38" s="19" t="n"/>
      <c r="D38" s="19" t="n"/>
      <c r="E38" s="41" t="n"/>
      <c r="F38" s="41" t="n"/>
      <c r="G38" s="42" t="n"/>
      <c r="H38" s="19" t="n"/>
      <c r="I38" s="19" t="n"/>
      <c r="J38" s="23">
        <f>IF(A38="","",IF(OR(E38="",F38=""),"",IFERROR(F38-E38+1,"")))</f>
        <v/>
      </c>
      <c r="K38" s="14">
        <f>IF(A38="","",IFERROR(IF(COUNTIF($A$5:$A$104,A38)&gt;1,"Projekt-ID doppelt",IF(OR(B38="",C38="",D38="",E38="",F38="",G38="",H38="",I38=""),"Pflichtfeld fehlt",IF(F38&lt;E38,"Ziel vor Start",IF(Parameter_Hinweise!$B$7="","Parameter fehlt",IF(NOT(ISNUMBER(G38)),"Kapazität prüfen",IF(OR(G38&lt;=0,G38&gt;Parameter_Hinweise!$B$7),"Kapazität prüfen","OK")))))),"Eingabe prüfen"))</f>
        <v/>
      </c>
    </row>
    <row r="39">
      <c r="A39" s="19" t="n"/>
      <c r="B39" s="19" t="n"/>
      <c r="C39" s="19" t="n"/>
      <c r="D39" s="19" t="n"/>
      <c r="E39" s="41" t="n"/>
      <c r="F39" s="41" t="n"/>
      <c r="G39" s="42" t="n"/>
      <c r="H39" s="19" t="n"/>
      <c r="I39" s="19" t="n"/>
      <c r="J39" s="22">
        <f>IF(A39="","",IF(OR(E39="",F39=""),"",IFERROR(F39-E39+1,"")))</f>
        <v/>
      </c>
      <c r="K39" s="10">
        <f>IF(A39="","",IFERROR(IF(COUNTIF($A$5:$A$104,A39)&gt;1,"Projekt-ID doppelt",IF(OR(B39="",C39="",D39="",E39="",F39="",G39="",H39="",I39=""),"Pflichtfeld fehlt",IF(F39&lt;E39,"Ziel vor Start",IF(Parameter_Hinweise!$B$7="","Parameter fehlt",IF(NOT(ISNUMBER(G39)),"Kapazität prüfen",IF(OR(G39&lt;=0,G39&gt;Parameter_Hinweise!$B$7),"Kapazität prüfen","OK")))))),"Eingabe prüfen"))</f>
        <v/>
      </c>
    </row>
    <row r="40">
      <c r="A40" s="19" t="n"/>
      <c r="B40" s="19" t="n"/>
      <c r="C40" s="19" t="n"/>
      <c r="D40" s="19" t="n"/>
      <c r="E40" s="41" t="n"/>
      <c r="F40" s="41" t="n"/>
      <c r="G40" s="42" t="n"/>
      <c r="H40" s="19" t="n"/>
      <c r="I40" s="19" t="n"/>
      <c r="J40" s="23">
        <f>IF(A40="","",IF(OR(E40="",F40=""),"",IFERROR(F40-E40+1,"")))</f>
        <v/>
      </c>
      <c r="K40" s="14">
        <f>IF(A40="","",IFERROR(IF(COUNTIF($A$5:$A$104,A40)&gt;1,"Projekt-ID doppelt",IF(OR(B40="",C40="",D40="",E40="",F40="",G40="",H40="",I40=""),"Pflichtfeld fehlt",IF(F40&lt;E40,"Ziel vor Start",IF(Parameter_Hinweise!$B$7="","Parameter fehlt",IF(NOT(ISNUMBER(G40)),"Kapazität prüfen",IF(OR(G40&lt;=0,G40&gt;Parameter_Hinweise!$B$7),"Kapazität prüfen","OK")))))),"Eingabe prüfen"))</f>
        <v/>
      </c>
    </row>
    <row r="41">
      <c r="A41" s="19" t="n"/>
      <c r="B41" s="19" t="n"/>
      <c r="C41" s="19" t="n"/>
      <c r="D41" s="19" t="n"/>
      <c r="E41" s="41" t="n"/>
      <c r="F41" s="41" t="n"/>
      <c r="G41" s="42" t="n"/>
      <c r="H41" s="19" t="n"/>
      <c r="I41" s="19" t="n"/>
      <c r="J41" s="22">
        <f>IF(A41="","",IF(OR(E41="",F41=""),"",IFERROR(F41-E41+1,"")))</f>
        <v/>
      </c>
      <c r="K41" s="10">
        <f>IF(A41="","",IFERROR(IF(COUNTIF($A$5:$A$104,A41)&gt;1,"Projekt-ID doppelt",IF(OR(B41="",C41="",D41="",E41="",F41="",G41="",H41="",I41=""),"Pflichtfeld fehlt",IF(F41&lt;E41,"Ziel vor Start",IF(Parameter_Hinweise!$B$7="","Parameter fehlt",IF(NOT(ISNUMBER(G41)),"Kapazität prüfen",IF(OR(G41&lt;=0,G41&gt;Parameter_Hinweise!$B$7),"Kapazität prüfen","OK")))))),"Eingabe prüfen"))</f>
        <v/>
      </c>
    </row>
    <row r="42">
      <c r="A42" s="19" t="n"/>
      <c r="B42" s="19" t="n"/>
      <c r="C42" s="19" t="n"/>
      <c r="D42" s="19" t="n"/>
      <c r="E42" s="41" t="n"/>
      <c r="F42" s="41" t="n"/>
      <c r="G42" s="42" t="n"/>
      <c r="H42" s="19" t="n"/>
      <c r="I42" s="19" t="n"/>
      <c r="J42" s="23">
        <f>IF(A42="","",IF(OR(E42="",F42=""),"",IFERROR(F42-E42+1,"")))</f>
        <v/>
      </c>
      <c r="K42" s="14">
        <f>IF(A42="","",IFERROR(IF(COUNTIF($A$5:$A$104,A42)&gt;1,"Projekt-ID doppelt",IF(OR(B42="",C42="",D42="",E42="",F42="",G42="",H42="",I42=""),"Pflichtfeld fehlt",IF(F42&lt;E42,"Ziel vor Start",IF(Parameter_Hinweise!$B$7="","Parameter fehlt",IF(NOT(ISNUMBER(G42)),"Kapazität prüfen",IF(OR(G42&lt;=0,G42&gt;Parameter_Hinweise!$B$7),"Kapazität prüfen","OK")))))),"Eingabe prüfen"))</f>
        <v/>
      </c>
    </row>
    <row r="43">
      <c r="A43" s="19" t="n"/>
      <c r="B43" s="19" t="n"/>
      <c r="C43" s="19" t="n"/>
      <c r="D43" s="19" t="n"/>
      <c r="E43" s="41" t="n"/>
      <c r="F43" s="41" t="n"/>
      <c r="G43" s="42" t="n"/>
      <c r="H43" s="19" t="n"/>
      <c r="I43" s="19" t="n"/>
      <c r="J43" s="22">
        <f>IF(A43="","",IF(OR(E43="",F43=""),"",IFERROR(F43-E43+1,"")))</f>
        <v/>
      </c>
      <c r="K43" s="10">
        <f>IF(A43="","",IFERROR(IF(COUNTIF($A$5:$A$104,A43)&gt;1,"Projekt-ID doppelt",IF(OR(B43="",C43="",D43="",E43="",F43="",G43="",H43="",I43=""),"Pflichtfeld fehlt",IF(F43&lt;E43,"Ziel vor Start",IF(Parameter_Hinweise!$B$7="","Parameter fehlt",IF(NOT(ISNUMBER(G43)),"Kapazität prüfen",IF(OR(G43&lt;=0,G43&gt;Parameter_Hinweise!$B$7),"Kapazität prüfen","OK")))))),"Eingabe prüfen"))</f>
        <v/>
      </c>
    </row>
    <row r="44">
      <c r="A44" s="19" t="n"/>
      <c r="B44" s="19" t="n"/>
      <c r="C44" s="19" t="n"/>
      <c r="D44" s="19" t="n"/>
      <c r="E44" s="41" t="n"/>
      <c r="F44" s="41" t="n"/>
      <c r="G44" s="42" t="n"/>
      <c r="H44" s="19" t="n"/>
      <c r="I44" s="19" t="n"/>
      <c r="J44" s="23">
        <f>IF(A44="","",IF(OR(E44="",F44=""),"",IFERROR(F44-E44+1,"")))</f>
        <v/>
      </c>
      <c r="K44" s="14">
        <f>IF(A44="","",IFERROR(IF(COUNTIF($A$5:$A$104,A44)&gt;1,"Projekt-ID doppelt",IF(OR(B44="",C44="",D44="",E44="",F44="",G44="",H44="",I44=""),"Pflichtfeld fehlt",IF(F44&lt;E44,"Ziel vor Start",IF(Parameter_Hinweise!$B$7="","Parameter fehlt",IF(NOT(ISNUMBER(G44)),"Kapazität prüfen",IF(OR(G44&lt;=0,G44&gt;Parameter_Hinweise!$B$7),"Kapazität prüfen","OK")))))),"Eingabe prüfen"))</f>
        <v/>
      </c>
    </row>
    <row r="45">
      <c r="A45" s="19" t="n"/>
      <c r="B45" s="19" t="n"/>
      <c r="C45" s="19" t="n"/>
      <c r="D45" s="19" t="n"/>
      <c r="E45" s="41" t="n"/>
      <c r="F45" s="41" t="n"/>
      <c r="G45" s="42" t="n"/>
      <c r="H45" s="19" t="n"/>
      <c r="I45" s="19" t="n"/>
      <c r="J45" s="22">
        <f>IF(A45="","",IF(OR(E45="",F45=""),"",IFERROR(F45-E45+1,"")))</f>
        <v/>
      </c>
      <c r="K45" s="10">
        <f>IF(A45="","",IFERROR(IF(COUNTIF($A$5:$A$104,A45)&gt;1,"Projekt-ID doppelt",IF(OR(B45="",C45="",D45="",E45="",F45="",G45="",H45="",I45=""),"Pflichtfeld fehlt",IF(F45&lt;E45,"Ziel vor Start",IF(Parameter_Hinweise!$B$7="","Parameter fehlt",IF(NOT(ISNUMBER(G45)),"Kapazität prüfen",IF(OR(G45&lt;=0,G45&gt;Parameter_Hinweise!$B$7),"Kapazität prüfen","OK")))))),"Eingabe prüfen"))</f>
        <v/>
      </c>
    </row>
    <row r="46">
      <c r="A46" s="19" t="n"/>
      <c r="B46" s="19" t="n"/>
      <c r="C46" s="19" t="n"/>
      <c r="D46" s="19" t="n"/>
      <c r="E46" s="41" t="n"/>
      <c r="F46" s="41" t="n"/>
      <c r="G46" s="42" t="n"/>
      <c r="H46" s="19" t="n"/>
      <c r="I46" s="19" t="n"/>
      <c r="J46" s="23">
        <f>IF(A46="","",IF(OR(E46="",F46=""),"",IFERROR(F46-E46+1,"")))</f>
        <v/>
      </c>
      <c r="K46" s="14">
        <f>IF(A46="","",IFERROR(IF(COUNTIF($A$5:$A$104,A46)&gt;1,"Projekt-ID doppelt",IF(OR(B46="",C46="",D46="",E46="",F46="",G46="",H46="",I46=""),"Pflichtfeld fehlt",IF(F46&lt;E46,"Ziel vor Start",IF(Parameter_Hinweise!$B$7="","Parameter fehlt",IF(NOT(ISNUMBER(G46)),"Kapazität prüfen",IF(OR(G46&lt;=0,G46&gt;Parameter_Hinweise!$B$7),"Kapazität prüfen","OK")))))),"Eingabe prüfen"))</f>
        <v/>
      </c>
    </row>
    <row r="47">
      <c r="A47" s="19" t="n"/>
      <c r="B47" s="19" t="n"/>
      <c r="C47" s="19" t="n"/>
      <c r="D47" s="19" t="n"/>
      <c r="E47" s="41" t="n"/>
      <c r="F47" s="41" t="n"/>
      <c r="G47" s="42" t="n"/>
      <c r="H47" s="19" t="n"/>
      <c r="I47" s="19" t="n"/>
      <c r="J47" s="22">
        <f>IF(A47="","",IF(OR(E47="",F47=""),"",IFERROR(F47-E47+1,"")))</f>
        <v/>
      </c>
      <c r="K47" s="10">
        <f>IF(A47="","",IFERROR(IF(COUNTIF($A$5:$A$104,A47)&gt;1,"Projekt-ID doppelt",IF(OR(B47="",C47="",D47="",E47="",F47="",G47="",H47="",I47=""),"Pflichtfeld fehlt",IF(F47&lt;E47,"Ziel vor Start",IF(Parameter_Hinweise!$B$7="","Parameter fehlt",IF(NOT(ISNUMBER(G47)),"Kapazität prüfen",IF(OR(G47&lt;=0,G47&gt;Parameter_Hinweise!$B$7),"Kapazität prüfen","OK")))))),"Eingabe prüfen"))</f>
        <v/>
      </c>
    </row>
    <row r="48">
      <c r="A48" s="19" t="n"/>
      <c r="B48" s="19" t="n"/>
      <c r="C48" s="19" t="n"/>
      <c r="D48" s="19" t="n"/>
      <c r="E48" s="41" t="n"/>
      <c r="F48" s="41" t="n"/>
      <c r="G48" s="42" t="n"/>
      <c r="H48" s="19" t="n"/>
      <c r="I48" s="19" t="n"/>
      <c r="J48" s="23">
        <f>IF(A48="","",IF(OR(E48="",F48=""),"",IFERROR(F48-E48+1,"")))</f>
        <v/>
      </c>
      <c r="K48" s="14">
        <f>IF(A48="","",IFERROR(IF(COUNTIF($A$5:$A$104,A48)&gt;1,"Projekt-ID doppelt",IF(OR(B48="",C48="",D48="",E48="",F48="",G48="",H48="",I48=""),"Pflichtfeld fehlt",IF(F48&lt;E48,"Ziel vor Start",IF(Parameter_Hinweise!$B$7="","Parameter fehlt",IF(NOT(ISNUMBER(G48)),"Kapazität prüfen",IF(OR(G48&lt;=0,G48&gt;Parameter_Hinweise!$B$7),"Kapazität prüfen","OK")))))),"Eingabe prüfen"))</f>
        <v/>
      </c>
    </row>
    <row r="49">
      <c r="A49" s="19" t="n"/>
      <c r="B49" s="19" t="n"/>
      <c r="C49" s="19" t="n"/>
      <c r="D49" s="19" t="n"/>
      <c r="E49" s="41" t="n"/>
      <c r="F49" s="41" t="n"/>
      <c r="G49" s="42" t="n"/>
      <c r="H49" s="19" t="n"/>
      <c r="I49" s="19" t="n"/>
      <c r="J49" s="22">
        <f>IF(A49="","",IF(OR(E49="",F49=""),"",IFERROR(F49-E49+1,"")))</f>
        <v/>
      </c>
      <c r="K49" s="10">
        <f>IF(A49="","",IFERROR(IF(COUNTIF($A$5:$A$104,A49)&gt;1,"Projekt-ID doppelt",IF(OR(B49="",C49="",D49="",E49="",F49="",G49="",H49="",I49=""),"Pflichtfeld fehlt",IF(F49&lt;E49,"Ziel vor Start",IF(Parameter_Hinweise!$B$7="","Parameter fehlt",IF(NOT(ISNUMBER(G49)),"Kapazität prüfen",IF(OR(G49&lt;=0,G49&gt;Parameter_Hinweise!$B$7),"Kapazität prüfen","OK")))))),"Eingabe prüfen"))</f>
        <v/>
      </c>
    </row>
    <row r="50">
      <c r="A50" s="19" t="n"/>
      <c r="B50" s="19" t="n"/>
      <c r="C50" s="19" t="n"/>
      <c r="D50" s="19" t="n"/>
      <c r="E50" s="41" t="n"/>
      <c r="F50" s="41" t="n"/>
      <c r="G50" s="42" t="n"/>
      <c r="H50" s="19" t="n"/>
      <c r="I50" s="19" t="n"/>
      <c r="J50" s="23">
        <f>IF(A50="","",IF(OR(E50="",F50=""),"",IFERROR(F50-E50+1,"")))</f>
        <v/>
      </c>
      <c r="K50" s="14">
        <f>IF(A50="","",IFERROR(IF(COUNTIF($A$5:$A$104,A50)&gt;1,"Projekt-ID doppelt",IF(OR(B50="",C50="",D50="",E50="",F50="",G50="",H50="",I50=""),"Pflichtfeld fehlt",IF(F50&lt;E50,"Ziel vor Start",IF(Parameter_Hinweise!$B$7="","Parameter fehlt",IF(NOT(ISNUMBER(G50)),"Kapazität prüfen",IF(OR(G50&lt;=0,G50&gt;Parameter_Hinweise!$B$7),"Kapazität prüfen","OK")))))),"Eingabe prüfen"))</f>
        <v/>
      </c>
    </row>
    <row r="51">
      <c r="A51" s="19" t="n"/>
      <c r="B51" s="19" t="n"/>
      <c r="C51" s="19" t="n"/>
      <c r="D51" s="19" t="n"/>
      <c r="E51" s="41" t="n"/>
      <c r="F51" s="41" t="n"/>
      <c r="G51" s="42" t="n"/>
      <c r="H51" s="19" t="n"/>
      <c r="I51" s="19" t="n"/>
      <c r="J51" s="22">
        <f>IF(A51="","",IF(OR(E51="",F51=""),"",IFERROR(F51-E51+1,"")))</f>
        <v/>
      </c>
      <c r="K51" s="10">
        <f>IF(A51="","",IFERROR(IF(COUNTIF($A$5:$A$104,A51)&gt;1,"Projekt-ID doppelt",IF(OR(B51="",C51="",D51="",E51="",F51="",G51="",H51="",I51=""),"Pflichtfeld fehlt",IF(F51&lt;E51,"Ziel vor Start",IF(Parameter_Hinweise!$B$7="","Parameter fehlt",IF(NOT(ISNUMBER(G51)),"Kapazität prüfen",IF(OR(G51&lt;=0,G51&gt;Parameter_Hinweise!$B$7),"Kapazität prüfen","OK")))))),"Eingabe prüfen"))</f>
        <v/>
      </c>
    </row>
    <row r="52">
      <c r="A52" s="19" t="n"/>
      <c r="B52" s="19" t="n"/>
      <c r="C52" s="19" t="n"/>
      <c r="D52" s="19" t="n"/>
      <c r="E52" s="41" t="n"/>
      <c r="F52" s="41" t="n"/>
      <c r="G52" s="42" t="n"/>
      <c r="H52" s="19" t="n"/>
      <c r="I52" s="19" t="n"/>
      <c r="J52" s="23">
        <f>IF(A52="","",IF(OR(E52="",F52=""),"",IFERROR(F52-E52+1,"")))</f>
        <v/>
      </c>
      <c r="K52" s="14">
        <f>IF(A52="","",IFERROR(IF(COUNTIF($A$5:$A$104,A52)&gt;1,"Projekt-ID doppelt",IF(OR(B52="",C52="",D52="",E52="",F52="",G52="",H52="",I52=""),"Pflichtfeld fehlt",IF(F52&lt;E52,"Ziel vor Start",IF(Parameter_Hinweise!$B$7="","Parameter fehlt",IF(NOT(ISNUMBER(G52)),"Kapazität prüfen",IF(OR(G52&lt;=0,G52&gt;Parameter_Hinweise!$B$7),"Kapazität prüfen","OK")))))),"Eingabe prüfen"))</f>
        <v/>
      </c>
    </row>
    <row r="53">
      <c r="A53" s="19" t="n"/>
      <c r="B53" s="19" t="n"/>
      <c r="C53" s="19" t="n"/>
      <c r="D53" s="19" t="n"/>
      <c r="E53" s="41" t="n"/>
      <c r="F53" s="41" t="n"/>
      <c r="G53" s="42" t="n"/>
      <c r="H53" s="19" t="n"/>
      <c r="I53" s="19" t="n"/>
      <c r="J53" s="22">
        <f>IF(A53="","",IF(OR(E53="",F53=""),"",IFERROR(F53-E53+1,"")))</f>
        <v/>
      </c>
      <c r="K53" s="10">
        <f>IF(A53="","",IFERROR(IF(COUNTIF($A$5:$A$104,A53)&gt;1,"Projekt-ID doppelt",IF(OR(B53="",C53="",D53="",E53="",F53="",G53="",H53="",I53=""),"Pflichtfeld fehlt",IF(F53&lt;E53,"Ziel vor Start",IF(Parameter_Hinweise!$B$7="","Parameter fehlt",IF(NOT(ISNUMBER(G53)),"Kapazität prüfen",IF(OR(G53&lt;=0,G53&gt;Parameter_Hinweise!$B$7),"Kapazität prüfen","OK")))))),"Eingabe prüfen"))</f>
        <v/>
      </c>
    </row>
    <row r="54">
      <c r="A54" s="19" t="n"/>
      <c r="B54" s="19" t="n"/>
      <c r="C54" s="19" t="n"/>
      <c r="D54" s="19" t="n"/>
      <c r="E54" s="41" t="n"/>
      <c r="F54" s="41" t="n"/>
      <c r="G54" s="42" t="n"/>
      <c r="H54" s="19" t="n"/>
      <c r="I54" s="19" t="n"/>
      <c r="J54" s="23">
        <f>IF(A54="","",IF(OR(E54="",F54=""),"",IFERROR(F54-E54+1,"")))</f>
        <v/>
      </c>
      <c r="K54" s="14">
        <f>IF(A54="","",IFERROR(IF(COUNTIF($A$5:$A$104,A54)&gt;1,"Projekt-ID doppelt",IF(OR(B54="",C54="",D54="",E54="",F54="",G54="",H54="",I54=""),"Pflichtfeld fehlt",IF(F54&lt;E54,"Ziel vor Start",IF(Parameter_Hinweise!$B$7="","Parameter fehlt",IF(NOT(ISNUMBER(G54)),"Kapazität prüfen",IF(OR(G54&lt;=0,G54&gt;Parameter_Hinweise!$B$7),"Kapazität prüfen","OK")))))),"Eingabe prüfen"))</f>
        <v/>
      </c>
    </row>
    <row r="55">
      <c r="A55" s="19" t="n"/>
      <c r="B55" s="19" t="n"/>
      <c r="C55" s="19" t="n"/>
      <c r="D55" s="19" t="n"/>
      <c r="E55" s="41" t="n"/>
      <c r="F55" s="41" t="n"/>
      <c r="G55" s="42" t="n"/>
      <c r="H55" s="19" t="n"/>
      <c r="I55" s="19" t="n"/>
      <c r="J55" s="22">
        <f>IF(A55="","",IF(OR(E55="",F55=""),"",IFERROR(F55-E55+1,"")))</f>
        <v/>
      </c>
      <c r="K55" s="10">
        <f>IF(A55="","",IFERROR(IF(COUNTIF($A$5:$A$104,A55)&gt;1,"Projekt-ID doppelt",IF(OR(B55="",C55="",D55="",E55="",F55="",G55="",H55="",I55=""),"Pflichtfeld fehlt",IF(F55&lt;E55,"Ziel vor Start",IF(Parameter_Hinweise!$B$7="","Parameter fehlt",IF(NOT(ISNUMBER(G55)),"Kapazität prüfen",IF(OR(G55&lt;=0,G55&gt;Parameter_Hinweise!$B$7),"Kapazität prüfen","OK")))))),"Eingabe prüfen"))</f>
        <v/>
      </c>
    </row>
    <row r="56">
      <c r="A56" s="19" t="n"/>
      <c r="B56" s="19" t="n"/>
      <c r="C56" s="19" t="n"/>
      <c r="D56" s="19" t="n"/>
      <c r="E56" s="41" t="n"/>
      <c r="F56" s="41" t="n"/>
      <c r="G56" s="42" t="n"/>
      <c r="H56" s="19" t="n"/>
      <c r="I56" s="19" t="n"/>
      <c r="J56" s="23">
        <f>IF(A56="","",IF(OR(E56="",F56=""),"",IFERROR(F56-E56+1,"")))</f>
        <v/>
      </c>
      <c r="K56" s="14">
        <f>IF(A56="","",IFERROR(IF(COUNTIF($A$5:$A$104,A56)&gt;1,"Projekt-ID doppelt",IF(OR(B56="",C56="",D56="",E56="",F56="",G56="",H56="",I56=""),"Pflichtfeld fehlt",IF(F56&lt;E56,"Ziel vor Start",IF(Parameter_Hinweise!$B$7="","Parameter fehlt",IF(NOT(ISNUMBER(G56)),"Kapazität prüfen",IF(OR(G56&lt;=0,G56&gt;Parameter_Hinweise!$B$7),"Kapazität prüfen","OK")))))),"Eingabe prüfen"))</f>
        <v/>
      </c>
    </row>
    <row r="57">
      <c r="A57" s="19" t="n"/>
      <c r="B57" s="19" t="n"/>
      <c r="C57" s="19" t="n"/>
      <c r="D57" s="19" t="n"/>
      <c r="E57" s="41" t="n"/>
      <c r="F57" s="41" t="n"/>
      <c r="G57" s="42" t="n"/>
      <c r="H57" s="19" t="n"/>
      <c r="I57" s="19" t="n"/>
      <c r="J57" s="22">
        <f>IF(A57="","",IF(OR(E57="",F57=""),"",IFERROR(F57-E57+1,"")))</f>
        <v/>
      </c>
      <c r="K57" s="10">
        <f>IF(A57="","",IFERROR(IF(COUNTIF($A$5:$A$104,A57)&gt;1,"Projekt-ID doppelt",IF(OR(B57="",C57="",D57="",E57="",F57="",G57="",H57="",I57=""),"Pflichtfeld fehlt",IF(F57&lt;E57,"Ziel vor Start",IF(Parameter_Hinweise!$B$7="","Parameter fehlt",IF(NOT(ISNUMBER(G57)),"Kapazität prüfen",IF(OR(G57&lt;=0,G57&gt;Parameter_Hinweise!$B$7),"Kapazität prüfen","OK")))))),"Eingabe prüfen"))</f>
        <v/>
      </c>
    </row>
    <row r="58">
      <c r="A58" s="19" t="n"/>
      <c r="B58" s="19" t="n"/>
      <c r="C58" s="19" t="n"/>
      <c r="D58" s="19" t="n"/>
      <c r="E58" s="41" t="n"/>
      <c r="F58" s="41" t="n"/>
      <c r="G58" s="42" t="n"/>
      <c r="H58" s="19" t="n"/>
      <c r="I58" s="19" t="n"/>
      <c r="J58" s="23">
        <f>IF(A58="","",IF(OR(E58="",F58=""),"",IFERROR(F58-E58+1,"")))</f>
        <v/>
      </c>
      <c r="K58" s="14">
        <f>IF(A58="","",IFERROR(IF(COUNTIF($A$5:$A$104,A58)&gt;1,"Projekt-ID doppelt",IF(OR(B58="",C58="",D58="",E58="",F58="",G58="",H58="",I58=""),"Pflichtfeld fehlt",IF(F58&lt;E58,"Ziel vor Start",IF(Parameter_Hinweise!$B$7="","Parameter fehlt",IF(NOT(ISNUMBER(G58)),"Kapazität prüfen",IF(OR(G58&lt;=0,G58&gt;Parameter_Hinweise!$B$7),"Kapazität prüfen","OK")))))),"Eingabe prüfen"))</f>
        <v/>
      </c>
    </row>
    <row r="59">
      <c r="A59" s="19" t="n"/>
      <c r="B59" s="19" t="n"/>
      <c r="C59" s="19" t="n"/>
      <c r="D59" s="19" t="n"/>
      <c r="E59" s="41" t="n"/>
      <c r="F59" s="41" t="n"/>
      <c r="G59" s="42" t="n"/>
      <c r="H59" s="19" t="n"/>
      <c r="I59" s="19" t="n"/>
      <c r="J59" s="22">
        <f>IF(A59="","",IF(OR(E59="",F59=""),"",IFERROR(F59-E59+1,"")))</f>
        <v/>
      </c>
      <c r="K59" s="10">
        <f>IF(A59="","",IFERROR(IF(COUNTIF($A$5:$A$104,A59)&gt;1,"Projekt-ID doppelt",IF(OR(B59="",C59="",D59="",E59="",F59="",G59="",H59="",I59=""),"Pflichtfeld fehlt",IF(F59&lt;E59,"Ziel vor Start",IF(Parameter_Hinweise!$B$7="","Parameter fehlt",IF(NOT(ISNUMBER(G59)),"Kapazität prüfen",IF(OR(G59&lt;=0,G59&gt;Parameter_Hinweise!$B$7),"Kapazität prüfen","OK")))))),"Eingabe prüfen"))</f>
        <v/>
      </c>
    </row>
    <row r="60">
      <c r="A60" s="19" t="n"/>
      <c r="B60" s="19" t="n"/>
      <c r="C60" s="19" t="n"/>
      <c r="D60" s="19" t="n"/>
      <c r="E60" s="41" t="n"/>
      <c r="F60" s="41" t="n"/>
      <c r="G60" s="42" t="n"/>
      <c r="H60" s="19" t="n"/>
      <c r="I60" s="19" t="n"/>
      <c r="J60" s="23">
        <f>IF(A60="","",IF(OR(E60="",F60=""),"",IFERROR(F60-E60+1,"")))</f>
        <v/>
      </c>
      <c r="K60" s="14">
        <f>IF(A60="","",IFERROR(IF(COUNTIF($A$5:$A$104,A60)&gt;1,"Projekt-ID doppelt",IF(OR(B60="",C60="",D60="",E60="",F60="",G60="",H60="",I60=""),"Pflichtfeld fehlt",IF(F60&lt;E60,"Ziel vor Start",IF(Parameter_Hinweise!$B$7="","Parameter fehlt",IF(NOT(ISNUMBER(G60)),"Kapazität prüfen",IF(OR(G60&lt;=0,G60&gt;Parameter_Hinweise!$B$7),"Kapazität prüfen","OK")))))),"Eingabe prüfen"))</f>
        <v/>
      </c>
    </row>
    <row r="61">
      <c r="A61" s="19" t="n"/>
      <c r="B61" s="19" t="n"/>
      <c r="C61" s="19" t="n"/>
      <c r="D61" s="19" t="n"/>
      <c r="E61" s="41" t="n"/>
      <c r="F61" s="41" t="n"/>
      <c r="G61" s="42" t="n"/>
      <c r="H61" s="19" t="n"/>
      <c r="I61" s="19" t="n"/>
      <c r="J61" s="22">
        <f>IF(A61="","",IF(OR(E61="",F61=""),"",IFERROR(F61-E61+1,"")))</f>
        <v/>
      </c>
      <c r="K61" s="10">
        <f>IF(A61="","",IFERROR(IF(COUNTIF($A$5:$A$104,A61)&gt;1,"Projekt-ID doppelt",IF(OR(B61="",C61="",D61="",E61="",F61="",G61="",H61="",I61=""),"Pflichtfeld fehlt",IF(F61&lt;E61,"Ziel vor Start",IF(Parameter_Hinweise!$B$7="","Parameter fehlt",IF(NOT(ISNUMBER(G61)),"Kapazität prüfen",IF(OR(G61&lt;=0,G61&gt;Parameter_Hinweise!$B$7),"Kapazität prüfen","OK")))))),"Eingabe prüfen"))</f>
        <v/>
      </c>
    </row>
    <row r="62">
      <c r="A62" s="19" t="n"/>
      <c r="B62" s="19" t="n"/>
      <c r="C62" s="19" t="n"/>
      <c r="D62" s="19" t="n"/>
      <c r="E62" s="41" t="n"/>
      <c r="F62" s="41" t="n"/>
      <c r="G62" s="42" t="n"/>
      <c r="H62" s="19" t="n"/>
      <c r="I62" s="19" t="n"/>
      <c r="J62" s="23">
        <f>IF(A62="","",IF(OR(E62="",F62=""),"",IFERROR(F62-E62+1,"")))</f>
        <v/>
      </c>
      <c r="K62" s="14">
        <f>IF(A62="","",IFERROR(IF(COUNTIF($A$5:$A$104,A62)&gt;1,"Projekt-ID doppelt",IF(OR(B62="",C62="",D62="",E62="",F62="",G62="",H62="",I62=""),"Pflichtfeld fehlt",IF(F62&lt;E62,"Ziel vor Start",IF(Parameter_Hinweise!$B$7="","Parameter fehlt",IF(NOT(ISNUMBER(G62)),"Kapazität prüfen",IF(OR(G62&lt;=0,G62&gt;Parameter_Hinweise!$B$7),"Kapazität prüfen","OK")))))),"Eingabe prüfen"))</f>
        <v/>
      </c>
    </row>
    <row r="63">
      <c r="A63" s="19" t="n"/>
      <c r="B63" s="19" t="n"/>
      <c r="C63" s="19" t="n"/>
      <c r="D63" s="19" t="n"/>
      <c r="E63" s="41" t="n"/>
      <c r="F63" s="41" t="n"/>
      <c r="G63" s="42" t="n"/>
      <c r="H63" s="19" t="n"/>
      <c r="I63" s="19" t="n"/>
      <c r="J63" s="22">
        <f>IF(A63="","",IF(OR(E63="",F63=""),"",IFERROR(F63-E63+1,"")))</f>
        <v/>
      </c>
      <c r="K63" s="10">
        <f>IF(A63="","",IFERROR(IF(COUNTIF($A$5:$A$104,A63)&gt;1,"Projekt-ID doppelt",IF(OR(B63="",C63="",D63="",E63="",F63="",G63="",H63="",I63=""),"Pflichtfeld fehlt",IF(F63&lt;E63,"Ziel vor Start",IF(Parameter_Hinweise!$B$7="","Parameter fehlt",IF(NOT(ISNUMBER(G63)),"Kapazität prüfen",IF(OR(G63&lt;=0,G63&gt;Parameter_Hinweise!$B$7),"Kapazität prüfen","OK")))))),"Eingabe prüfen"))</f>
        <v/>
      </c>
    </row>
    <row r="64">
      <c r="A64" s="19" t="n"/>
      <c r="B64" s="19" t="n"/>
      <c r="C64" s="19" t="n"/>
      <c r="D64" s="19" t="n"/>
      <c r="E64" s="41" t="n"/>
      <c r="F64" s="41" t="n"/>
      <c r="G64" s="42" t="n"/>
      <c r="H64" s="19" t="n"/>
      <c r="I64" s="19" t="n"/>
      <c r="J64" s="23">
        <f>IF(A64="","",IF(OR(E64="",F64=""),"",IFERROR(F64-E64+1,"")))</f>
        <v/>
      </c>
      <c r="K64" s="14">
        <f>IF(A64="","",IFERROR(IF(COUNTIF($A$5:$A$104,A64)&gt;1,"Projekt-ID doppelt",IF(OR(B64="",C64="",D64="",E64="",F64="",G64="",H64="",I64=""),"Pflichtfeld fehlt",IF(F64&lt;E64,"Ziel vor Start",IF(Parameter_Hinweise!$B$7="","Parameter fehlt",IF(NOT(ISNUMBER(G64)),"Kapazität prüfen",IF(OR(G64&lt;=0,G64&gt;Parameter_Hinweise!$B$7),"Kapazität prüfen","OK")))))),"Eingabe prüfen"))</f>
        <v/>
      </c>
    </row>
    <row r="65">
      <c r="A65" s="19" t="n"/>
      <c r="B65" s="19" t="n"/>
      <c r="C65" s="19" t="n"/>
      <c r="D65" s="19" t="n"/>
      <c r="E65" s="41" t="n"/>
      <c r="F65" s="41" t="n"/>
      <c r="G65" s="42" t="n"/>
      <c r="H65" s="19" t="n"/>
      <c r="I65" s="19" t="n"/>
      <c r="J65" s="22">
        <f>IF(A65="","",IF(OR(E65="",F65=""),"",IFERROR(F65-E65+1,"")))</f>
        <v/>
      </c>
      <c r="K65" s="10">
        <f>IF(A65="","",IFERROR(IF(COUNTIF($A$5:$A$104,A65)&gt;1,"Projekt-ID doppelt",IF(OR(B65="",C65="",D65="",E65="",F65="",G65="",H65="",I65=""),"Pflichtfeld fehlt",IF(F65&lt;E65,"Ziel vor Start",IF(Parameter_Hinweise!$B$7="","Parameter fehlt",IF(NOT(ISNUMBER(G65)),"Kapazität prüfen",IF(OR(G65&lt;=0,G65&gt;Parameter_Hinweise!$B$7),"Kapazität prüfen","OK")))))),"Eingabe prüfen"))</f>
        <v/>
      </c>
    </row>
    <row r="66">
      <c r="A66" s="19" t="n"/>
      <c r="B66" s="19" t="n"/>
      <c r="C66" s="19" t="n"/>
      <c r="D66" s="19" t="n"/>
      <c r="E66" s="41" t="n"/>
      <c r="F66" s="41" t="n"/>
      <c r="G66" s="42" t="n"/>
      <c r="H66" s="19" t="n"/>
      <c r="I66" s="19" t="n"/>
      <c r="J66" s="23">
        <f>IF(A66="","",IF(OR(E66="",F66=""),"",IFERROR(F66-E66+1,"")))</f>
        <v/>
      </c>
      <c r="K66" s="14">
        <f>IF(A66="","",IFERROR(IF(COUNTIF($A$5:$A$104,A66)&gt;1,"Projekt-ID doppelt",IF(OR(B66="",C66="",D66="",E66="",F66="",G66="",H66="",I66=""),"Pflichtfeld fehlt",IF(F66&lt;E66,"Ziel vor Start",IF(Parameter_Hinweise!$B$7="","Parameter fehlt",IF(NOT(ISNUMBER(G66)),"Kapazität prüfen",IF(OR(G66&lt;=0,G66&gt;Parameter_Hinweise!$B$7),"Kapazität prüfen","OK")))))),"Eingabe prüfen"))</f>
        <v/>
      </c>
    </row>
    <row r="67">
      <c r="A67" s="19" t="n"/>
      <c r="B67" s="19" t="n"/>
      <c r="C67" s="19" t="n"/>
      <c r="D67" s="19" t="n"/>
      <c r="E67" s="41" t="n"/>
      <c r="F67" s="41" t="n"/>
      <c r="G67" s="42" t="n"/>
      <c r="H67" s="19" t="n"/>
      <c r="I67" s="19" t="n"/>
      <c r="J67" s="22">
        <f>IF(A67="","",IF(OR(E67="",F67=""),"",IFERROR(F67-E67+1,"")))</f>
        <v/>
      </c>
      <c r="K67" s="10">
        <f>IF(A67="","",IFERROR(IF(COUNTIF($A$5:$A$104,A67)&gt;1,"Projekt-ID doppelt",IF(OR(B67="",C67="",D67="",E67="",F67="",G67="",H67="",I67=""),"Pflichtfeld fehlt",IF(F67&lt;E67,"Ziel vor Start",IF(Parameter_Hinweise!$B$7="","Parameter fehlt",IF(NOT(ISNUMBER(G67)),"Kapazität prüfen",IF(OR(G67&lt;=0,G67&gt;Parameter_Hinweise!$B$7),"Kapazität prüfen","OK")))))),"Eingabe prüfen"))</f>
        <v/>
      </c>
    </row>
    <row r="68">
      <c r="A68" s="19" t="n"/>
      <c r="B68" s="19" t="n"/>
      <c r="C68" s="19" t="n"/>
      <c r="D68" s="19" t="n"/>
      <c r="E68" s="41" t="n"/>
      <c r="F68" s="41" t="n"/>
      <c r="G68" s="42" t="n"/>
      <c r="H68" s="19" t="n"/>
      <c r="I68" s="19" t="n"/>
      <c r="J68" s="23">
        <f>IF(A68="","",IF(OR(E68="",F68=""),"",IFERROR(F68-E68+1,"")))</f>
        <v/>
      </c>
      <c r="K68" s="14">
        <f>IF(A68="","",IFERROR(IF(COUNTIF($A$5:$A$104,A68)&gt;1,"Projekt-ID doppelt",IF(OR(B68="",C68="",D68="",E68="",F68="",G68="",H68="",I68=""),"Pflichtfeld fehlt",IF(F68&lt;E68,"Ziel vor Start",IF(Parameter_Hinweise!$B$7="","Parameter fehlt",IF(NOT(ISNUMBER(G68)),"Kapazität prüfen",IF(OR(G68&lt;=0,G68&gt;Parameter_Hinweise!$B$7),"Kapazität prüfen","OK")))))),"Eingabe prüfen"))</f>
        <v/>
      </c>
    </row>
    <row r="69">
      <c r="A69" s="19" t="n"/>
      <c r="B69" s="19" t="n"/>
      <c r="C69" s="19" t="n"/>
      <c r="D69" s="19" t="n"/>
      <c r="E69" s="41" t="n"/>
      <c r="F69" s="41" t="n"/>
      <c r="G69" s="42" t="n"/>
      <c r="H69" s="19" t="n"/>
      <c r="I69" s="19" t="n"/>
      <c r="J69" s="22">
        <f>IF(A69="","",IF(OR(E69="",F69=""),"",IFERROR(F69-E69+1,"")))</f>
        <v/>
      </c>
      <c r="K69" s="10">
        <f>IF(A69="","",IFERROR(IF(COUNTIF($A$5:$A$104,A69)&gt;1,"Projekt-ID doppelt",IF(OR(B69="",C69="",D69="",E69="",F69="",G69="",H69="",I69=""),"Pflichtfeld fehlt",IF(F69&lt;E69,"Ziel vor Start",IF(Parameter_Hinweise!$B$7="","Parameter fehlt",IF(NOT(ISNUMBER(G69)),"Kapazität prüfen",IF(OR(G69&lt;=0,G69&gt;Parameter_Hinweise!$B$7),"Kapazität prüfen","OK")))))),"Eingabe prüfen"))</f>
        <v/>
      </c>
    </row>
    <row r="70">
      <c r="A70" s="19" t="n"/>
      <c r="B70" s="19" t="n"/>
      <c r="C70" s="19" t="n"/>
      <c r="D70" s="19" t="n"/>
      <c r="E70" s="41" t="n"/>
      <c r="F70" s="41" t="n"/>
      <c r="G70" s="42" t="n"/>
      <c r="H70" s="19" t="n"/>
      <c r="I70" s="19" t="n"/>
      <c r="J70" s="23">
        <f>IF(A70="","",IF(OR(E70="",F70=""),"",IFERROR(F70-E70+1,"")))</f>
        <v/>
      </c>
      <c r="K70" s="14">
        <f>IF(A70="","",IFERROR(IF(COUNTIF($A$5:$A$104,A70)&gt;1,"Projekt-ID doppelt",IF(OR(B70="",C70="",D70="",E70="",F70="",G70="",H70="",I70=""),"Pflichtfeld fehlt",IF(F70&lt;E70,"Ziel vor Start",IF(Parameter_Hinweise!$B$7="","Parameter fehlt",IF(NOT(ISNUMBER(G70)),"Kapazität prüfen",IF(OR(G70&lt;=0,G70&gt;Parameter_Hinweise!$B$7),"Kapazität prüfen","OK")))))),"Eingabe prüfen"))</f>
        <v/>
      </c>
    </row>
    <row r="71">
      <c r="A71" s="19" t="n"/>
      <c r="B71" s="19" t="n"/>
      <c r="C71" s="19" t="n"/>
      <c r="D71" s="19" t="n"/>
      <c r="E71" s="41" t="n"/>
      <c r="F71" s="41" t="n"/>
      <c r="G71" s="42" t="n"/>
      <c r="H71" s="19" t="n"/>
      <c r="I71" s="19" t="n"/>
      <c r="J71" s="22">
        <f>IF(A71="","",IF(OR(E71="",F71=""),"",IFERROR(F71-E71+1,"")))</f>
        <v/>
      </c>
      <c r="K71" s="10">
        <f>IF(A71="","",IFERROR(IF(COUNTIF($A$5:$A$104,A71)&gt;1,"Projekt-ID doppelt",IF(OR(B71="",C71="",D71="",E71="",F71="",G71="",H71="",I71=""),"Pflichtfeld fehlt",IF(F71&lt;E71,"Ziel vor Start",IF(Parameter_Hinweise!$B$7="","Parameter fehlt",IF(NOT(ISNUMBER(G71)),"Kapazität prüfen",IF(OR(G71&lt;=0,G71&gt;Parameter_Hinweise!$B$7),"Kapazität prüfen","OK")))))),"Eingabe prüfen"))</f>
        <v/>
      </c>
    </row>
    <row r="72">
      <c r="A72" s="19" t="n"/>
      <c r="B72" s="19" t="n"/>
      <c r="C72" s="19" t="n"/>
      <c r="D72" s="19" t="n"/>
      <c r="E72" s="41" t="n"/>
      <c r="F72" s="41" t="n"/>
      <c r="G72" s="42" t="n"/>
      <c r="H72" s="19" t="n"/>
      <c r="I72" s="19" t="n"/>
      <c r="J72" s="23">
        <f>IF(A72="","",IF(OR(E72="",F72=""),"",IFERROR(F72-E72+1,"")))</f>
        <v/>
      </c>
      <c r="K72" s="14">
        <f>IF(A72="","",IFERROR(IF(COUNTIF($A$5:$A$104,A72)&gt;1,"Projekt-ID doppelt",IF(OR(B72="",C72="",D72="",E72="",F72="",G72="",H72="",I72=""),"Pflichtfeld fehlt",IF(F72&lt;E72,"Ziel vor Start",IF(Parameter_Hinweise!$B$7="","Parameter fehlt",IF(NOT(ISNUMBER(G72)),"Kapazität prüfen",IF(OR(G72&lt;=0,G72&gt;Parameter_Hinweise!$B$7),"Kapazität prüfen","OK")))))),"Eingabe prüfen"))</f>
        <v/>
      </c>
    </row>
    <row r="73">
      <c r="A73" s="19" t="n"/>
      <c r="B73" s="19" t="n"/>
      <c r="C73" s="19" t="n"/>
      <c r="D73" s="19" t="n"/>
      <c r="E73" s="41" t="n"/>
      <c r="F73" s="41" t="n"/>
      <c r="G73" s="42" t="n"/>
      <c r="H73" s="19" t="n"/>
      <c r="I73" s="19" t="n"/>
      <c r="J73" s="22">
        <f>IF(A73="","",IF(OR(E73="",F73=""),"",IFERROR(F73-E73+1,"")))</f>
        <v/>
      </c>
      <c r="K73" s="10">
        <f>IF(A73="","",IFERROR(IF(COUNTIF($A$5:$A$104,A73)&gt;1,"Projekt-ID doppelt",IF(OR(B73="",C73="",D73="",E73="",F73="",G73="",H73="",I73=""),"Pflichtfeld fehlt",IF(F73&lt;E73,"Ziel vor Start",IF(Parameter_Hinweise!$B$7="","Parameter fehlt",IF(NOT(ISNUMBER(G73)),"Kapazität prüfen",IF(OR(G73&lt;=0,G73&gt;Parameter_Hinweise!$B$7),"Kapazität prüfen","OK")))))),"Eingabe prüfen"))</f>
        <v/>
      </c>
    </row>
    <row r="74">
      <c r="A74" s="19" t="n"/>
      <c r="B74" s="19" t="n"/>
      <c r="C74" s="19" t="n"/>
      <c r="D74" s="19" t="n"/>
      <c r="E74" s="41" t="n"/>
      <c r="F74" s="41" t="n"/>
      <c r="G74" s="42" t="n"/>
      <c r="H74" s="19" t="n"/>
      <c r="I74" s="19" t="n"/>
      <c r="J74" s="23">
        <f>IF(A74="","",IF(OR(E74="",F74=""),"",IFERROR(F74-E74+1,"")))</f>
        <v/>
      </c>
      <c r="K74" s="14">
        <f>IF(A74="","",IFERROR(IF(COUNTIF($A$5:$A$104,A74)&gt;1,"Projekt-ID doppelt",IF(OR(B74="",C74="",D74="",E74="",F74="",G74="",H74="",I74=""),"Pflichtfeld fehlt",IF(F74&lt;E74,"Ziel vor Start",IF(Parameter_Hinweise!$B$7="","Parameter fehlt",IF(NOT(ISNUMBER(G74)),"Kapazität prüfen",IF(OR(G74&lt;=0,G74&gt;Parameter_Hinweise!$B$7),"Kapazität prüfen","OK")))))),"Eingabe prüfen"))</f>
        <v/>
      </c>
    </row>
    <row r="75">
      <c r="A75" s="19" t="n"/>
      <c r="B75" s="19" t="n"/>
      <c r="C75" s="19" t="n"/>
      <c r="D75" s="19" t="n"/>
      <c r="E75" s="41" t="n"/>
      <c r="F75" s="41" t="n"/>
      <c r="G75" s="42" t="n"/>
      <c r="H75" s="19" t="n"/>
      <c r="I75" s="19" t="n"/>
      <c r="J75" s="22">
        <f>IF(A75="","",IF(OR(E75="",F75=""),"",IFERROR(F75-E75+1,"")))</f>
        <v/>
      </c>
      <c r="K75" s="10">
        <f>IF(A75="","",IFERROR(IF(COUNTIF($A$5:$A$104,A75)&gt;1,"Projekt-ID doppelt",IF(OR(B75="",C75="",D75="",E75="",F75="",G75="",H75="",I75=""),"Pflichtfeld fehlt",IF(F75&lt;E75,"Ziel vor Start",IF(Parameter_Hinweise!$B$7="","Parameter fehlt",IF(NOT(ISNUMBER(G75)),"Kapazität prüfen",IF(OR(G75&lt;=0,G75&gt;Parameter_Hinweise!$B$7),"Kapazität prüfen","OK")))))),"Eingabe prüfen"))</f>
        <v/>
      </c>
    </row>
    <row r="76">
      <c r="A76" s="19" t="n"/>
      <c r="B76" s="19" t="n"/>
      <c r="C76" s="19" t="n"/>
      <c r="D76" s="19" t="n"/>
      <c r="E76" s="41" t="n"/>
      <c r="F76" s="41" t="n"/>
      <c r="G76" s="42" t="n"/>
      <c r="H76" s="19" t="n"/>
      <c r="I76" s="19" t="n"/>
      <c r="J76" s="23">
        <f>IF(A76="","",IF(OR(E76="",F76=""),"",IFERROR(F76-E76+1,"")))</f>
        <v/>
      </c>
      <c r="K76" s="14">
        <f>IF(A76="","",IFERROR(IF(COUNTIF($A$5:$A$104,A76)&gt;1,"Projekt-ID doppelt",IF(OR(B76="",C76="",D76="",E76="",F76="",G76="",H76="",I76=""),"Pflichtfeld fehlt",IF(F76&lt;E76,"Ziel vor Start",IF(Parameter_Hinweise!$B$7="","Parameter fehlt",IF(NOT(ISNUMBER(G76)),"Kapazität prüfen",IF(OR(G76&lt;=0,G76&gt;Parameter_Hinweise!$B$7),"Kapazität prüfen","OK")))))),"Eingabe prüfen"))</f>
        <v/>
      </c>
    </row>
    <row r="77">
      <c r="A77" s="19" t="n"/>
      <c r="B77" s="19" t="n"/>
      <c r="C77" s="19" t="n"/>
      <c r="D77" s="19" t="n"/>
      <c r="E77" s="41" t="n"/>
      <c r="F77" s="41" t="n"/>
      <c r="G77" s="42" t="n"/>
      <c r="H77" s="19" t="n"/>
      <c r="I77" s="19" t="n"/>
      <c r="J77" s="22">
        <f>IF(A77="","",IF(OR(E77="",F77=""),"",IFERROR(F77-E77+1,"")))</f>
        <v/>
      </c>
      <c r="K77" s="10">
        <f>IF(A77="","",IFERROR(IF(COUNTIF($A$5:$A$104,A77)&gt;1,"Projekt-ID doppelt",IF(OR(B77="",C77="",D77="",E77="",F77="",G77="",H77="",I77=""),"Pflichtfeld fehlt",IF(F77&lt;E77,"Ziel vor Start",IF(Parameter_Hinweise!$B$7="","Parameter fehlt",IF(NOT(ISNUMBER(G77)),"Kapazität prüfen",IF(OR(G77&lt;=0,G77&gt;Parameter_Hinweise!$B$7),"Kapazität prüfen","OK")))))),"Eingabe prüfen"))</f>
        <v/>
      </c>
    </row>
    <row r="78">
      <c r="A78" s="19" t="n"/>
      <c r="B78" s="19" t="n"/>
      <c r="C78" s="19" t="n"/>
      <c r="D78" s="19" t="n"/>
      <c r="E78" s="41" t="n"/>
      <c r="F78" s="41" t="n"/>
      <c r="G78" s="42" t="n"/>
      <c r="H78" s="19" t="n"/>
      <c r="I78" s="19" t="n"/>
      <c r="J78" s="23">
        <f>IF(A78="","",IF(OR(E78="",F78=""),"",IFERROR(F78-E78+1,"")))</f>
        <v/>
      </c>
      <c r="K78" s="14">
        <f>IF(A78="","",IFERROR(IF(COUNTIF($A$5:$A$104,A78)&gt;1,"Projekt-ID doppelt",IF(OR(B78="",C78="",D78="",E78="",F78="",G78="",H78="",I78=""),"Pflichtfeld fehlt",IF(F78&lt;E78,"Ziel vor Start",IF(Parameter_Hinweise!$B$7="","Parameter fehlt",IF(NOT(ISNUMBER(G78)),"Kapazität prüfen",IF(OR(G78&lt;=0,G78&gt;Parameter_Hinweise!$B$7),"Kapazität prüfen","OK")))))),"Eingabe prüfen"))</f>
        <v/>
      </c>
    </row>
    <row r="79">
      <c r="A79" s="19" t="n"/>
      <c r="B79" s="19" t="n"/>
      <c r="C79" s="19" t="n"/>
      <c r="D79" s="19" t="n"/>
      <c r="E79" s="41" t="n"/>
      <c r="F79" s="41" t="n"/>
      <c r="G79" s="42" t="n"/>
      <c r="H79" s="19" t="n"/>
      <c r="I79" s="19" t="n"/>
      <c r="J79" s="22">
        <f>IF(A79="","",IF(OR(E79="",F79=""),"",IFERROR(F79-E79+1,"")))</f>
        <v/>
      </c>
      <c r="K79" s="10">
        <f>IF(A79="","",IFERROR(IF(COUNTIF($A$5:$A$104,A79)&gt;1,"Projekt-ID doppelt",IF(OR(B79="",C79="",D79="",E79="",F79="",G79="",H79="",I79=""),"Pflichtfeld fehlt",IF(F79&lt;E79,"Ziel vor Start",IF(Parameter_Hinweise!$B$7="","Parameter fehlt",IF(NOT(ISNUMBER(G79)),"Kapazität prüfen",IF(OR(G79&lt;=0,G79&gt;Parameter_Hinweise!$B$7),"Kapazität prüfen","OK")))))),"Eingabe prüfen"))</f>
        <v/>
      </c>
    </row>
    <row r="80">
      <c r="A80" s="19" t="n"/>
      <c r="B80" s="19" t="n"/>
      <c r="C80" s="19" t="n"/>
      <c r="D80" s="19" t="n"/>
      <c r="E80" s="41" t="n"/>
      <c r="F80" s="41" t="n"/>
      <c r="G80" s="42" t="n"/>
      <c r="H80" s="19" t="n"/>
      <c r="I80" s="19" t="n"/>
      <c r="J80" s="23">
        <f>IF(A80="","",IF(OR(E80="",F80=""),"",IFERROR(F80-E80+1,"")))</f>
        <v/>
      </c>
      <c r="K80" s="14">
        <f>IF(A80="","",IFERROR(IF(COUNTIF($A$5:$A$104,A80)&gt;1,"Projekt-ID doppelt",IF(OR(B80="",C80="",D80="",E80="",F80="",G80="",H80="",I80=""),"Pflichtfeld fehlt",IF(F80&lt;E80,"Ziel vor Start",IF(Parameter_Hinweise!$B$7="","Parameter fehlt",IF(NOT(ISNUMBER(G80)),"Kapazität prüfen",IF(OR(G80&lt;=0,G80&gt;Parameter_Hinweise!$B$7),"Kapazität prüfen","OK")))))),"Eingabe prüfen"))</f>
        <v/>
      </c>
    </row>
    <row r="81">
      <c r="A81" s="19" t="n"/>
      <c r="B81" s="19" t="n"/>
      <c r="C81" s="19" t="n"/>
      <c r="D81" s="19" t="n"/>
      <c r="E81" s="41" t="n"/>
      <c r="F81" s="41" t="n"/>
      <c r="G81" s="42" t="n"/>
      <c r="H81" s="19" t="n"/>
      <c r="I81" s="19" t="n"/>
      <c r="J81" s="22">
        <f>IF(A81="","",IF(OR(E81="",F81=""),"",IFERROR(F81-E81+1,"")))</f>
        <v/>
      </c>
      <c r="K81" s="10">
        <f>IF(A81="","",IFERROR(IF(COUNTIF($A$5:$A$104,A81)&gt;1,"Projekt-ID doppelt",IF(OR(B81="",C81="",D81="",E81="",F81="",G81="",H81="",I81=""),"Pflichtfeld fehlt",IF(F81&lt;E81,"Ziel vor Start",IF(Parameter_Hinweise!$B$7="","Parameter fehlt",IF(NOT(ISNUMBER(G81)),"Kapazität prüfen",IF(OR(G81&lt;=0,G81&gt;Parameter_Hinweise!$B$7),"Kapazität prüfen","OK")))))),"Eingabe prüfen"))</f>
        <v/>
      </c>
    </row>
    <row r="82">
      <c r="A82" s="19" t="n"/>
      <c r="B82" s="19" t="n"/>
      <c r="C82" s="19" t="n"/>
      <c r="D82" s="19" t="n"/>
      <c r="E82" s="41" t="n"/>
      <c r="F82" s="41" t="n"/>
      <c r="G82" s="42" t="n"/>
      <c r="H82" s="19" t="n"/>
      <c r="I82" s="19" t="n"/>
      <c r="J82" s="23">
        <f>IF(A82="","",IF(OR(E82="",F82=""),"",IFERROR(F82-E82+1,"")))</f>
        <v/>
      </c>
      <c r="K82" s="14">
        <f>IF(A82="","",IFERROR(IF(COUNTIF($A$5:$A$104,A82)&gt;1,"Projekt-ID doppelt",IF(OR(B82="",C82="",D82="",E82="",F82="",G82="",H82="",I82=""),"Pflichtfeld fehlt",IF(F82&lt;E82,"Ziel vor Start",IF(Parameter_Hinweise!$B$7="","Parameter fehlt",IF(NOT(ISNUMBER(G82)),"Kapazität prüfen",IF(OR(G82&lt;=0,G82&gt;Parameter_Hinweise!$B$7),"Kapazität prüfen","OK")))))),"Eingabe prüfen"))</f>
        <v/>
      </c>
    </row>
    <row r="83">
      <c r="A83" s="19" t="n"/>
      <c r="B83" s="19" t="n"/>
      <c r="C83" s="19" t="n"/>
      <c r="D83" s="19" t="n"/>
      <c r="E83" s="41" t="n"/>
      <c r="F83" s="41" t="n"/>
      <c r="G83" s="42" t="n"/>
      <c r="H83" s="19" t="n"/>
      <c r="I83" s="19" t="n"/>
      <c r="J83" s="22">
        <f>IF(A83="","",IF(OR(E83="",F83=""),"",IFERROR(F83-E83+1,"")))</f>
        <v/>
      </c>
      <c r="K83" s="10">
        <f>IF(A83="","",IFERROR(IF(COUNTIF($A$5:$A$104,A83)&gt;1,"Projekt-ID doppelt",IF(OR(B83="",C83="",D83="",E83="",F83="",G83="",H83="",I83=""),"Pflichtfeld fehlt",IF(F83&lt;E83,"Ziel vor Start",IF(Parameter_Hinweise!$B$7="","Parameter fehlt",IF(NOT(ISNUMBER(G83)),"Kapazität prüfen",IF(OR(G83&lt;=0,G83&gt;Parameter_Hinweise!$B$7),"Kapazität prüfen","OK")))))),"Eingabe prüfen"))</f>
        <v/>
      </c>
    </row>
    <row r="84">
      <c r="A84" s="19" t="n"/>
      <c r="B84" s="19" t="n"/>
      <c r="C84" s="19" t="n"/>
      <c r="D84" s="19" t="n"/>
      <c r="E84" s="41" t="n"/>
      <c r="F84" s="41" t="n"/>
      <c r="G84" s="42" t="n"/>
      <c r="H84" s="19" t="n"/>
      <c r="I84" s="19" t="n"/>
      <c r="J84" s="23">
        <f>IF(A84="","",IF(OR(E84="",F84=""),"",IFERROR(F84-E84+1,"")))</f>
        <v/>
      </c>
      <c r="K84" s="14">
        <f>IF(A84="","",IFERROR(IF(COUNTIF($A$5:$A$104,A84)&gt;1,"Projekt-ID doppelt",IF(OR(B84="",C84="",D84="",E84="",F84="",G84="",H84="",I84=""),"Pflichtfeld fehlt",IF(F84&lt;E84,"Ziel vor Start",IF(Parameter_Hinweise!$B$7="","Parameter fehlt",IF(NOT(ISNUMBER(G84)),"Kapazität prüfen",IF(OR(G84&lt;=0,G84&gt;Parameter_Hinweise!$B$7),"Kapazität prüfen","OK")))))),"Eingabe prüfen"))</f>
        <v/>
      </c>
    </row>
    <row r="85">
      <c r="A85" s="19" t="n"/>
      <c r="B85" s="19" t="n"/>
      <c r="C85" s="19" t="n"/>
      <c r="D85" s="19" t="n"/>
      <c r="E85" s="41" t="n"/>
      <c r="F85" s="41" t="n"/>
      <c r="G85" s="42" t="n"/>
      <c r="H85" s="19" t="n"/>
      <c r="I85" s="19" t="n"/>
      <c r="J85" s="22">
        <f>IF(A85="","",IF(OR(E85="",F85=""),"",IFERROR(F85-E85+1,"")))</f>
        <v/>
      </c>
      <c r="K85" s="10">
        <f>IF(A85="","",IFERROR(IF(COUNTIF($A$5:$A$104,A85)&gt;1,"Projekt-ID doppelt",IF(OR(B85="",C85="",D85="",E85="",F85="",G85="",H85="",I85=""),"Pflichtfeld fehlt",IF(F85&lt;E85,"Ziel vor Start",IF(Parameter_Hinweise!$B$7="","Parameter fehlt",IF(NOT(ISNUMBER(G85)),"Kapazität prüfen",IF(OR(G85&lt;=0,G85&gt;Parameter_Hinweise!$B$7),"Kapazität prüfen","OK")))))),"Eingabe prüfen"))</f>
        <v/>
      </c>
    </row>
    <row r="86">
      <c r="A86" s="19" t="n"/>
      <c r="B86" s="19" t="n"/>
      <c r="C86" s="19" t="n"/>
      <c r="D86" s="19" t="n"/>
      <c r="E86" s="41" t="n"/>
      <c r="F86" s="41" t="n"/>
      <c r="G86" s="42" t="n"/>
      <c r="H86" s="19" t="n"/>
      <c r="I86" s="19" t="n"/>
      <c r="J86" s="23">
        <f>IF(A86="","",IF(OR(E86="",F86=""),"",IFERROR(F86-E86+1,"")))</f>
        <v/>
      </c>
      <c r="K86" s="14">
        <f>IF(A86="","",IFERROR(IF(COUNTIF($A$5:$A$104,A86)&gt;1,"Projekt-ID doppelt",IF(OR(B86="",C86="",D86="",E86="",F86="",G86="",H86="",I86=""),"Pflichtfeld fehlt",IF(F86&lt;E86,"Ziel vor Start",IF(Parameter_Hinweise!$B$7="","Parameter fehlt",IF(NOT(ISNUMBER(G86)),"Kapazität prüfen",IF(OR(G86&lt;=0,G86&gt;Parameter_Hinweise!$B$7),"Kapazität prüfen","OK")))))),"Eingabe prüfen"))</f>
        <v/>
      </c>
    </row>
    <row r="87">
      <c r="A87" s="19" t="n"/>
      <c r="B87" s="19" t="n"/>
      <c r="C87" s="19" t="n"/>
      <c r="D87" s="19" t="n"/>
      <c r="E87" s="41" t="n"/>
      <c r="F87" s="41" t="n"/>
      <c r="G87" s="42" t="n"/>
      <c r="H87" s="19" t="n"/>
      <c r="I87" s="19" t="n"/>
      <c r="J87" s="22">
        <f>IF(A87="","",IF(OR(E87="",F87=""),"",IFERROR(F87-E87+1,"")))</f>
        <v/>
      </c>
      <c r="K87" s="10">
        <f>IF(A87="","",IFERROR(IF(COUNTIF($A$5:$A$104,A87)&gt;1,"Projekt-ID doppelt",IF(OR(B87="",C87="",D87="",E87="",F87="",G87="",H87="",I87=""),"Pflichtfeld fehlt",IF(F87&lt;E87,"Ziel vor Start",IF(Parameter_Hinweise!$B$7="","Parameter fehlt",IF(NOT(ISNUMBER(G87)),"Kapazität prüfen",IF(OR(G87&lt;=0,G87&gt;Parameter_Hinweise!$B$7),"Kapazität prüfen","OK")))))),"Eingabe prüfen"))</f>
        <v/>
      </c>
    </row>
    <row r="88">
      <c r="A88" s="19" t="n"/>
      <c r="B88" s="19" t="n"/>
      <c r="C88" s="19" t="n"/>
      <c r="D88" s="19" t="n"/>
      <c r="E88" s="41" t="n"/>
      <c r="F88" s="41" t="n"/>
      <c r="G88" s="42" t="n"/>
      <c r="H88" s="19" t="n"/>
      <c r="I88" s="19" t="n"/>
      <c r="J88" s="23">
        <f>IF(A88="","",IF(OR(E88="",F88=""),"",IFERROR(F88-E88+1,"")))</f>
        <v/>
      </c>
      <c r="K88" s="14">
        <f>IF(A88="","",IFERROR(IF(COUNTIF($A$5:$A$104,A88)&gt;1,"Projekt-ID doppelt",IF(OR(B88="",C88="",D88="",E88="",F88="",G88="",H88="",I88=""),"Pflichtfeld fehlt",IF(F88&lt;E88,"Ziel vor Start",IF(Parameter_Hinweise!$B$7="","Parameter fehlt",IF(NOT(ISNUMBER(G88)),"Kapazität prüfen",IF(OR(G88&lt;=0,G88&gt;Parameter_Hinweise!$B$7),"Kapazität prüfen","OK")))))),"Eingabe prüfen"))</f>
        <v/>
      </c>
    </row>
    <row r="89">
      <c r="A89" s="19" t="n"/>
      <c r="B89" s="19" t="n"/>
      <c r="C89" s="19" t="n"/>
      <c r="D89" s="19" t="n"/>
      <c r="E89" s="41" t="n"/>
      <c r="F89" s="41" t="n"/>
      <c r="G89" s="42" t="n"/>
      <c r="H89" s="19" t="n"/>
      <c r="I89" s="19" t="n"/>
      <c r="J89" s="22">
        <f>IF(A89="","",IF(OR(E89="",F89=""),"",IFERROR(F89-E89+1,"")))</f>
        <v/>
      </c>
      <c r="K89" s="10">
        <f>IF(A89="","",IFERROR(IF(COUNTIF($A$5:$A$104,A89)&gt;1,"Projekt-ID doppelt",IF(OR(B89="",C89="",D89="",E89="",F89="",G89="",H89="",I89=""),"Pflichtfeld fehlt",IF(F89&lt;E89,"Ziel vor Start",IF(Parameter_Hinweise!$B$7="","Parameter fehlt",IF(NOT(ISNUMBER(G89)),"Kapazität prüfen",IF(OR(G89&lt;=0,G89&gt;Parameter_Hinweise!$B$7),"Kapazität prüfen","OK")))))),"Eingabe prüfen"))</f>
        <v/>
      </c>
    </row>
    <row r="90">
      <c r="A90" s="19" t="n"/>
      <c r="B90" s="19" t="n"/>
      <c r="C90" s="19" t="n"/>
      <c r="D90" s="19" t="n"/>
      <c r="E90" s="41" t="n"/>
      <c r="F90" s="41" t="n"/>
      <c r="G90" s="42" t="n"/>
      <c r="H90" s="19" t="n"/>
      <c r="I90" s="19" t="n"/>
      <c r="J90" s="23">
        <f>IF(A90="","",IF(OR(E90="",F90=""),"",IFERROR(F90-E90+1,"")))</f>
        <v/>
      </c>
      <c r="K90" s="14">
        <f>IF(A90="","",IFERROR(IF(COUNTIF($A$5:$A$104,A90)&gt;1,"Projekt-ID doppelt",IF(OR(B90="",C90="",D90="",E90="",F90="",G90="",H90="",I90=""),"Pflichtfeld fehlt",IF(F90&lt;E90,"Ziel vor Start",IF(Parameter_Hinweise!$B$7="","Parameter fehlt",IF(NOT(ISNUMBER(G90)),"Kapazität prüfen",IF(OR(G90&lt;=0,G90&gt;Parameter_Hinweise!$B$7),"Kapazität prüfen","OK")))))),"Eingabe prüfen"))</f>
        <v/>
      </c>
    </row>
    <row r="91">
      <c r="A91" s="19" t="n"/>
      <c r="B91" s="19" t="n"/>
      <c r="C91" s="19" t="n"/>
      <c r="D91" s="19" t="n"/>
      <c r="E91" s="41" t="n"/>
      <c r="F91" s="41" t="n"/>
      <c r="G91" s="42" t="n"/>
      <c r="H91" s="19" t="n"/>
      <c r="I91" s="19" t="n"/>
      <c r="J91" s="22">
        <f>IF(A91="","",IF(OR(E91="",F91=""),"",IFERROR(F91-E91+1,"")))</f>
        <v/>
      </c>
      <c r="K91" s="10">
        <f>IF(A91="","",IFERROR(IF(COUNTIF($A$5:$A$104,A91)&gt;1,"Projekt-ID doppelt",IF(OR(B91="",C91="",D91="",E91="",F91="",G91="",H91="",I91=""),"Pflichtfeld fehlt",IF(F91&lt;E91,"Ziel vor Start",IF(Parameter_Hinweise!$B$7="","Parameter fehlt",IF(NOT(ISNUMBER(G91)),"Kapazität prüfen",IF(OR(G91&lt;=0,G91&gt;Parameter_Hinweise!$B$7),"Kapazität prüfen","OK")))))),"Eingabe prüfen"))</f>
        <v/>
      </c>
    </row>
    <row r="92">
      <c r="A92" s="19" t="n"/>
      <c r="B92" s="19" t="n"/>
      <c r="C92" s="19" t="n"/>
      <c r="D92" s="19" t="n"/>
      <c r="E92" s="41" t="n"/>
      <c r="F92" s="41" t="n"/>
      <c r="G92" s="42" t="n"/>
      <c r="H92" s="19" t="n"/>
      <c r="I92" s="19" t="n"/>
      <c r="J92" s="23">
        <f>IF(A92="","",IF(OR(E92="",F92=""),"",IFERROR(F92-E92+1,"")))</f>
        <v/>
      </c>
      <c r="K92" s="14">
        <f>IF(A92="","",IFERROR(IF(COUNTIF($A$5:$A$104,A92)&gt;1,"Projekt-ID doppelt",IF(OR(B92="",C92="",D92="",E92="",F92="",G92="",H92="",I92=""),"Pflichtfeld fehlt",IF(F92&lt;E92,"Ziel vor Start",IF(Parameter_Hinweise!$B$7="","Parameter fehlt",IF(NOT(ISNUMBER(G92)),"Kapazität prüfen",IF(OR(G92&lt;=0,G92&gt;Parameter_Hinweise!$B$7),"Kapazität prüfen","OK")))))),"Eingabe prüfen"))</f>
        <v/>
      </c>
    </row>
    <row r="93">
      <c r="A93" s="19" t="n"/>
      <c r="B93" s="19" t="n"/>
      <c r="C93" s="19" t="n"/>
      <c r="D93" s="19" t="n"/>
      <c r="E93" s="41" t="n"/>
      <c r="F93" s="41" t="n"/>
      <c r="G93" s="42" t="n"/>
      <c r="H93" s="19" t="n"/>
      <c r="I93" s="19" t="n"/>
      <c r="J93" s="22">
        <f>IF(A93="","",IF(OR(E93="",F93=""),"",IFERROR(F93-E93+1,"")))</f>
        <v/>
      </c>
      <c r="K93" s="10">
        <f>IF(A93="","",IFERROR(IF(COUNTIF($A$5:$A$104,A93)&gt;1,"Projekt-ID doppelt",IF(OR(B93="",C93="",D93="",E93="",F93="",G93="",H93="",I93=""),"Pflichtfeld fehlt",IF(F93&lt;E93,"Ziel vor Start",IF(Parameter_Hinweise!$B$7="","Parameter fehlt",IF(NOT(ISNUMBER(G93)),"Kapazität prüfen",IF(OR(G93&lt;=0,G93&gt;Parameter_Hinweise!$B$7),"Kapazität prüfen","OK")))))),"Eingabe prüfen"))</f>
        <v/>
      </c>
    </row>
    <row r="94">
      <c r="A94" s="19" t="n"/>
      <c r="B94" s="19" t="n"/>
      <c r="C94" s="19" t="n"/>
      <c r="D94" s="19" t="n"/>
      <c r="E94" s="41" t="n"/>
      <c r="F94" s="41" t="n"/>
      <c r="G94" s="42" t="n"/>
      <c r="H94" s="19" t="n"/>
      <c r="I94" s="19" t="n"/>
      <c r="J94" s="23">
        <f>IF(A94="","",IF(OR(E94="",F94=""),"",IFERROR(F94-E94+1,"")))</f>
        <v/>
      </c>
      <c r="K94" s="14">
        <f>IF(A94="","",IFERROR(IF(COUNTIF($A$5:$A$104,A94)&gt;1,"Projekt-ID doppelt",IF(OR(B94="",C94="",D94="",E94="",F94="",G94="",H94="",I94=""),"Pflichtfeld fehlt",IF(F94&lt;E94,"Ziel vor Start",IF(Parameter_Hinweise!$B$7="","Parameter fehlt",IF(NOT(ISNUMBER(G94)),"Kapazität prüfen",IF(OR(G94&lt;=0,G94&gt;Parameter_Hinweise!$B$7),"Kapazität prüfen","OK")))))),"Eingabe prüfen"))</f>
        <v/>
      </c>
    </row>
    <row r="95">
      <c r="A95" s="19" t="n"/>
      <c r="B95" s="19" t="n"/>
      <c r="C95" s="19" t="n"/>
      <c r="D95" s="19" t="n"/>
      <c r="E95" s="41" t="n"/>
      <c r="F95" s="41" t="n"/>
      <c r="G95" s="42" t="n"/>
      <c r="H95" s="19" t="n"/>
      <c r="I95" s="19" t="n"/>
      <c r="J95" s="22">
        <f>IF(A95="","",IF(OR(E95="",F95=""),"",IFERROR(F95-E95+1,"")))</f>
        <v/>
      </c>
      <c r="K95" s="10">
        <f>IF(A95="","",IFERROR(IF(COUNTIF($A$5:$A$104,A95)&gt;1,"Projekt-ID doppelt",IF(OR(B95="",C95="",D95="",E95="",F95="",G95="",H95="",I95=""),"Pflichtfeld fehlt",IF(F95&lt;E95,"Ziel vor Start",IF(Parameter_Hinweise!$B$7="","Parameter fehlt",IF(NOT(ISNUMBER(G95)),"Kapazität prüfen",IF(OR(G95&lt;=0,G95&gt;Parameter_Hinweise!$B$7),"Kapazität prüfen","OK")))))),"Eingabe prüfen"))</f>
        <v/>
      </c>
    </row>
    <row r="96">
      <c r="A96" s="19" t="n"/>
      <c r="B96" s="19" t="n"/>
      <c r="C96" s="19" t="n"/>
      <c r="D96" s="19" t="n"/>
      <c r="E96" s="41" t="n"/>
      <c r="F96" s="41" t="n"/>
      <c r="G96" s="42" t="n"/>
      <c r="H96" s="19" t="n"/>
      <c r="I96" s="19" t="n"/>
      <c r="J96" s="23">
        <f>IF(A96="","",IF(OR(E96="",F96=""),"",IFERROR(F96-E96+1,"")))</f>
        <v/>
      </c>
      <c r="K96" s="14">
        <f>IF(A96="","",IFERROR(IF(COUNTIF($A$5:$A$104,A96)&gt;1,"Projekt-ID doppelt",IF(OR(B96="",C96="",D96="",E96="",F96="",G96="",H96="",I96=""),"Pflichtfeld fehlt",IF(F96&lt;E96,"Ziel vor Start",IF(Parameter_Hinweise!$B$7="","Parameter fehlt",IF(NOT(ISNUMBER(G96)),"Kapazität prüfen",IF(OR(G96&lt;=0,G96&gt;Parameter_Hinweise!$B$7),"Kapazität prüfen","OK")))))),"Eingabe prüfen"))</f>
        <v/>
      </c>
    </row>
    <row r="97">
      <c r="A97" s="19" t="n"/>
      <c r="B97" s="19" t="n"/>
      <c r="C97" s="19" t="n"/>
      <c r="D97" s="19" t="n"/>
      <c r="E97" s="41" t="n"/>
      <c r="F97" s="41" t="n"/>
      <c r="G97" s="42" t="n"/>
      <c r="H97" s="19" t="n"/>
      <c r="I97" s="19" t="n"/>
      <c r="J97" s="22">
        <f>IF(A97="","",IF(OR(E97="",F97=""),"",IFERROR(F97-E97+1,"")))</f>
        <v/>
      </c>
      <c r="K97" s="10">
        <f>IF(A97="","",IFERROR(IF(COUNTIF($A$5:$A$104,A97)&gt;1,"Projekt-ID doppelt",IF(OR(B97="",C97="",D97="",E97="",F97="",G97="",H97="",I97=""),"Pflichtfeld fehlt",IF(F97&lt;E97,"Ziel vor Start",IF(Parameter_Hinweise!$B$7="","Parameter fehlt",IF(NOT(ISNUMBER(G97)),"Kapazität prüfen",IF(OR(G97&lt;=0,G97&gt;Parameter_Hinweise!$B$7),"Kapazität prüfen","OK")))))),"Eingabe prüfen"))</f>
        <v/>
      </c>
    </row>
    <row r="98">
      <c r="A98" s="19" t="n"/>
      <c r="B98" s="19" t="n"/>
      <c r="C98" s="19" t="n"/>
      <c r="D98" s="19" t="n"/>
      <c r="E98" s="41" t="n"/>
      <c r="F98" s="41" t="n"/>
      <c r="G98" s="42" t="n"/>
      <c r="H98" s="19" t="n"/>
      <c r="I98" s="19" t="n"/>
      <c r="J98" s="23">
        <f>IF(A98="","",IF(OR(E98="",F98=""),"",IFERROR(F98-E98+1,"")))</f>
        <v/>
      </c>
      <c r="K98" s="14">
        <f>IF(A98="","",IFERROR(IF(COUNTIF($A$5:$A$104,A98)&gt;1,"Projekt-ID doppelt",IF(OR(B98="",C98="",D98="",E98="",F98="",G98="",H98="",I98=""),"Pflichtfeld fehlt",IF(F98&lt;E98,"Ziel vor Start",IF(Parameter_Hinweise!$B$7="","Parameter fehlt",IF(NOT(ISNUMBER(G98)),"Kapazität prüfen",IF(OR(G98&lt;=0,G98&gt;Parameter_Hinweise!$B$7),"Kapazität prüfen","OK")))))),"Eingabe prüfen"))</f>
        <v/>
      </c>
    </row>
    <row r="99">
      <c r="A99" s="19" t="n"/>
      <c r="B99" s="19" t="n"/>
      <c r="C99" s="19" t="n"/>
      <c r="D99" s="19" t="n"/>
      <c r="E99" s="41" t="n"/>
      <c r="F99" s="41" t="n"/>
      <c r="G99" s="42" t="n"/>
      <c r="H99" s="19" t="n"/>
      <c r="I99" s="19" t="n"/>
      <c r="J99" s="22">
        <f>IF(A99="","",IF(OR(E99="",F99=""),"",IFERROR(F99-E99+1,"")))</f>
        <v/>
      </c>
      <c r="K99" s="10">
        <f>IF(A99="","",IFERROR(IF(COUNTIF($A$5:$A$104,A99)&gt;1,"Projekt-ID doppelt",IF(OR(B99="",C99="",D99="",E99="",F99="",G99="",H99="",I99=""),"Pflichtfeld fehlt",IF(F99&lt;E99,"Ziel vor Start",IF(Parameter_Hinweise!$B$7="","Parameter fehlt",IF(NOT(ISNUMBER(G99)),"Kapazität prüfen",IF(OR(G99&lt;=0,G99&gt;Parameter_Hinweise!$B$7),"Kapazität prüfen","OK")))))),"Eingabe prüfen"))</f>
        <v/>
      </c>
    </row>
    <row r="100">
      <c r="A100" s="19" t="n"/>
      <c r="B100" s="19" t="n"/>
      <c r="C100" s="19" t="n"/>
      <c r="D100" s="19" t="n"/>
      <c r="E100" s="41" t="n"/>
      <c r="F100" s="41" t="n"/>
      <c r="G100" s="42" t="n"/>
      <c r="H100" s="19" t="n"/>
      <c r="I100" s="19" t="n"/>
      <c r="J100" s="23">
        <f>IF(A100="","",IF(OR(E100="",F100=""),"",IFERROR(F100-E100+1,"")))</f>
        <v/>
      </c>
      <c r="K100" s="14">
        <f>IF(A100="","",IFERROR(IF(COUNTIF($A$5:$A$104,A100)&gt;1,"Projekt-ID doppelt",IF(OR(B100="",C100="",D100="",E100="",F100="",G100="",H100="",I100=""),"Pflichtfeld fehlt",IF(F100&lt;E100,"Ziel vor Start",IF(Parameter_Hinweise!$B$7="","Parameter fehlt",IF(NOT(ISNUMBER(G100)),"Kapazität prüfen",IF(OR(G100&lt;=0,G100&gt;Parameter_Hinweise!$B$7),"Kapazität prüfen","OK")))))),"Eingabe prüfen"))</f>
        <v/>
      </c>
    </row>
    <row r="101">
      <c r="A101" s="19" t="n"/>
      <c r="B101" s="19" t="n"/>
      <c r="C101" s="19" t="n"/>
      <c r="D101" s="19" t="n"/>
      <c r="E101" s="41" t="n"/>
      <c r="F101" s="41" t="n"/>
      <c r="G101" s="42" t="n"/>
      <c r="H101" s="19" t="n"/>
      <c r="I101" s="19" t="n"/>
      <c r="J101" s="22">
        <f>IF(A101="","",IF(OR(E101="",F101=""),"",IFERROR(F101-E101+1,"")))</f>
        <v/>
      </c>
      <c r="K101" s="10">
        <f>IF(A101="","",IFERROR(IF(COUNTIF($A$5:$A$104,A101)&gt;1,"Projekt-ID doppelt",IF(OR(B101="",C101="",D101="",E101="",F101="",G101="",H101="",I101=""),"Pflichtfeld fehlt",IF(F101&lt;E101,"Ziel vor Start",IF(Parameter_Hinweise!$B$7="","Parameter fehlt",IF(NOT(ISNUMBER(G101)),"Kapazität prüfen",IF(OR(G101&lt;=0,G101&gt;Parameter_Hinweise!$B$7),"Kapazität prüfen","OK")))))),"Eingabe prüfen"))</f>
        <v/>
      </c>
    </row>
    <row r="102">
      <c r="A102" s="19" t="n"/>
      <c r="B102" s="19" t="n"/>
      <c r="C102" s="19" t="n"/>
      <c r="D102" s="19" t="n"/>
      <c r="E102" s="41" t="n"/>
      <c r="F102" s="41" t="n"/>
      <c r="G102" s="42" t="n"/>
      <c r="H102" s="19" t="n"/>
      <c r="I102" s="19" t="n"/>
      <c r="J102" s="23">
        <f>IF(A102="","",IF(OR(E102="",F102=""),"",IFERROR(F102-E102+1,"")))</f>
        <v/>
      </c>
      <c r="K102" s="14">
        <f>IF(A102="","",IFERROR(IF(COUNTIF($A$5:$A$104,A102)&gt;1,"Projekt-ID doppelt",IF(OR(B102="",C102="",D102="",E102="",F102="",G102="",H102="",I102=""),"Pflichtfeld fehlt",IF(F102&lt;E102,"Ziel vor Start",IF(Parameter_Hinweise!$B$7="","Parameter fehlt",IF(NOT(ISNUMBER(G102)),"Kapazität prüfen",IF(OR(G102&lt;=0,G102&gt;Parameter_Hinweise!$B$7),"Kapazität prüfen","OK")))))),"Eingabe prüfen"))</f>
        <v/>
      </c>
    </row>
    <row r="103">
      <c r="A103" s="19" t="n"/>
      <c r="B103" s="19" t="n"/>
      <c r="C103" s="19" t="n"/>
      <c r="D103" s="19" t="n"/>
      <c r="E103" s="41" t="n"/>
      <c r="F103" s="41" t="n"/>
      <c r="G103" s="42" t="n"/>
      <c r="H103" s="19" t="n"/>
      <c r="I103" s="19" t="n"/>
      <c r="J103" s="22">
        <f>IF(A103="","",IF(OR(E103="",F103=""),"",IFERROR(F103-E103+1,"")))</f>
        <v/>
      </c>
      <c r="K103" s="10">
        <f>IF(A103="","",IFERROR(IF(COUNTIF($A$5:$A$104,A103)&gt;1,"Projekt-ID doppelt",IF(OR(B103="",C103="",D103="",E103="",F103="",G103="",H103="",I103=""),"Pflichtfeld fehlt",IF(F103&lt;E103,"Ziel vor Start",IF(Parameter_Hinweise!$B$7="","Parameter fehlt",IF(NOT(ISNUMBER(G103)),"Kapazität prüfen",IF(OR(G103&lt;=0,G103&gt;Parameter_Hinweise!$B$7),"Kapazität prüfen","OK")))))),"Eingabe prüfen"))</f>
        <v/>
      </c>
    </row>
    <row r="104">
      <c r="A104" s="19" t="n"/>
      <c r="B104" s="19" t="n"/>
      <c r="C104" s="19" t="n"/>
      <c r="D104" s="19" t="n"/>
      <c r="E104" s="41" t="n"/>
      <c r="F104" s="41" t="n"/>
      <c r="G104" s="42" t="n"/>
      <c r="H104" s="19" t="n"/>
      <c r="I104" s="19" t="n"/>
      <c r="J104" s="23">
        <f>IF(A104="","",IF(OR(E104="",F104=""),"",IFERROR(F104-E104+1,"")))</f>
        <v/>
      </c>
      <c r="K104" s="14">
        <f>IF(A104="","",IFERROR(IF(COUNTIF($A$5:$A$104,A104)&gt;1,"Projekt-ID doppelt",IF(OR(B104="",C104="",D104="",E104="",F104="",G104="",H104="",I104=""),"Pflichtfeld fehlt",IF(F104&lt;E104,"Ziel vor Start",IF(Parameter_Hinweise!$B$7="","Parameter fehlt",IF(NOT(ISNUMBER(G104)),"Kapazität prüfen",IF(OR(G104&lt;=0,G104&gt;Parameter_Hinweise!$B$7),"Kapazität prüfen","OK")))))),"Eingabe prüfen"))</f>
        <v/>
      </c>
    </row>
  </sheetData>
  <autoFilter ref="A4:K104"/>
  <mergeCells count="1">
    <mergeCell ref="A1:K1"/>
  </mergeCells>
  <conditionalFormatting sqref="A5:A104">
    <cfRule type="expression" priority="1" dxfId="0" stopIfTrue="1">
      <formula>AND($A5&lt;&gt;"",COUNTIF($A$5:$A$104,$A5)&gt;1)</formula>
    </cfRule>
  </conditionalFormatting>
  <conditionalFormatting sqref="E5:F104">
    <cfRule type="expression" priority="2" dxfId="0" stopIfTrue="1">
      <formula>AND($E5&lt;&gt;"",$F5&lt;&gt;"",$F5&lt;$E5)</formula>
    </cfRule>
  </conditionalFormatting>
  <conditionalFormatting sqref="K5:K104">
    <cfRule type="expression" priority="3" dxfId="1" stopIfTrue="1">
      <formula>$K5="OK"</formula>
    </cfRule>
    <cfRule type="expression" priority="4" dxfId="0" stopIfTrue="1">
      <formula>AND($K5&lt;&gt;"",$K5&lt;&gt;"OK")</formula>
    </cfRule>
  </conditionalFormatting>
  <dataValidations count="5">
    <dataValidation sqref="D5:D104" showDropDown="0" showInputMessage="1" showErrorMessage="1" allowBlank="0" errorTitle="Rolle prüfen" error="Bitte eine vorgesehene Verantwortungsrolle wählen." promptTitle="Verantwortungsrolle" prompt="Es werden ausschließlich Rollen, keine Personennamen, erfasst." type="list" errorStyle="warning">
      <formula1>"Projektleitung,Fertigungssteuerung,Konstruktionskoordination,Montagekoordination"</formula1>
    </dataValidation>
    <dataValidation sqref="E5:F104" showDropDown="0" showInputMessage="0" showErrorMessage="1" allowBlank="0" errorTitle="Datum prüfen" error="Das Datum liegt außerhalb des vorbereiteten Planungszeitraums." type="date" errorStyle="warning" operator="between">
      <formula1>DATE(2021,1,1)</formula1>
      <formula2>DATE(2036,12,31)</formula2>
    </dataValidation>
    <dataValidation sqref="G5:G104" showDropDown="0" showInputMessage="0" showErrorMessage="1" allowBlank="0" errorTitle="Kapazität prüfen" error="Bitte eine nicht negative Zahl in Stunden je Woche eingeben." type="decimal" errorStyle="warning" operator="between">
      <formula1>0</formula1>
      <formula2>100000</formula2>
    </dataValidation>
    <dataValidation sqref="H5:H104" showDropDown="0" showInputMessage="0" showErrorMessage="1" allowBlank="0" errorTitle="Priorität prüfen" error="Bitte einen vorgesehenen Prioritätswert wählen." type="list" errorStyle="warning">
      <formula1>"Niedrig,Mittel,Hoch,Kritisch"</formula1>
    </dataValidation>
    <dataValidation sqref="I5:I104" showDropDown="0" showInputMessage="0" showErrorMessage="1" allowBlank="0" errorTitle="Projektstatus prüfen" error="Bitte einen vorgesehenen Projektstatus wählen." type="list" errorStyle="warning">
      <formula1>"Geplant,Aktiv,Pausiert,Abgeschlossen"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8" customWidth="1" min="3" max="3"/>
    <col width="31" customWidth="1" min="4" max="4"/>
    <col width="17" customWidth="1" min="5" max="5"/>
    <col width="14" customWidth="1" min="6" max="6"/>
    <col width="14" customWidth="1" min="7" max="7"/>
    <col width="14" customWidth="1" min="8" max="8"/>
    <col width="15" customWidth="1" min="9" max="9"/>
    <col width="18" customWidth="1" min="10" max="10"/>
    <col width="20" customWidth="1" min="11" max="11"/>
    <col width="14" customWidth="1" min="12" max="12"/>
    <col width="18" customWidth="1" min="13" max="13"/>
    <col width="15" customWidth="1" min="14" max="14"/>
    <col width="20" customWidth="1" min="15" max="15"/>
    <col width="18" customWidth="1" min="16" max="16"/>
    <col width="28" customWidth="1" min="17" max="17"/>
  </cols>
  <sheetData>
    <row r="1" ht="28" customHeight="1">
      <c r="A1" s="1" t="inlineStr">
        <is>
          <t>Meilensteine – Termine, Abhängigkeiten und Reststunden</t>
        </is>
      </c>
    </row>
    <row r="2" ht="46" customHeight="1">
      <c r="A2" s="18" t="inlineStr">
        <is>
          <t>Zweck</t>
        </is>
      </c>
      <c r="B2" s="3" t="inlineStr">
        <is>
          <t>Meilensteine, Fortschritt und direkte Vorgängerbeziehungen pflegen.</t>
        </is>
      </c>
      <c r="D2" s="18" t="inlineStr">
        <is>
          <t>Datenquelle</t>
        </is>
      </c>
      <c r="E2" s="3" t="inlineStr">
        <is>
          <t>Manuelle Projektmeldungen; keine ERP- oder MES-Synchronisierung.</t>
        </is>
      </c>
      <c r="G2" s="18" t="inlineStr">
        <is>
          <t>Sichtbares Ergebnis</t>
        </is>
      </c>
      <c r="H2" s="3" t="inlineStr">
        <is>
          <t>Terminlage, Reststunden, Vorgängerprüfung, Handlungsbedarf und Datenqualität.</t>
        </is>
      </c>
    </row>
    <row r="3"/>
    <row r="4" ht="30" customHeight="1">
      <c r="A4" s="7" t="inlineStr">
        <is>
          <t>Meilenstein-ID</t>
        </is>
      </c>
      <c r="B4" s="7" t="inlineStr">
        <is>
          <t>Projekt-ID</t>
        </is>
      </c>
      <c r="C4" s="7" t="inlineStr">
        <is>
          <t>Phase</t>
        </is>
      </c>
      <c r="D4" s="7" t="inlineStr">
        <is>
          <t>Meilenstein</t>
        </is>
      </c>
      <c r="E4" s="7" t="inlineStr">
        <is>
          <t>Vorgänger-ID</t>
        </is>
      </c>
      <c r="F4" s="7" t="inlineStr">
        <is>
          <t>Soll-Beginn</t>
        </is>
      </c>
      <c r="G4" s="7" t="inlineStr">
        <is>
          <t>Soll-Ende</t>
        </is>
      </c>
      <c r="H4" s="7" t="inlineStr">
        <is>
          <t>Ist-Ende</t>
        </is>
      </c>
      <c r="I4" s="7" t="inlineStr">
        <is>
          <t>Planstunden</t>
        </is>
      </c>
      <c r="J4" s="7" t="inlineStr">
        <is>
          <t>Status</t>
        </is>
      </c>
      <c r="K4" s="7" t="inlineStr">
        <is>
          <t>Fertigstellungsgrad</t>
        </is>
      </c>
      <c r="L4" s="7" t="inlineStr">
        <is>
          <t>Abweichung</t>
        </is>
      </c>
      <c r="M4" s="7" t="inlineStr">
        <is>
          <t>Terminlage</t>
        </is>
      </c>
      <c r="N4" s="7" t="inlineStr">
        <is>
          <t>Reststunden</t>
        </is>
      </c>
      <c r="O4" s="7" t="inlineStr">
        <is>
          <t>Vorgängerprüfung</t>
        </is>
      </c>
      <c r="P4" s="7" t="inlineStr">
        <is>
          <t>Handlungsbedarf</t>
        </is>
      </c>
      <c r="Q4" s="7" t="inlineStr">
        <is>
          <t>Datenqualität</t>
        </is>
      </c>
    </row>
    <row r="5">
      <c r="A5" s="19" t="inlineStr">
        <is>
          <t>MS-26-001</t>
        </is>
      </c>
      <c r="B5" s="19" t="inlineStr">
        <is>
          <t>PF-2601</t>
        </is>
      </c>
      <c r="C5" s="19" t="inlineStr">
        <is>
          <t>Konstruktion</t>
        </is>
      </c>
      <c r="D5" s="19" t="inlineStr">
        <is>
          <t>Zeichnungssatz freigeben</t>
        </is>
      </c>
      <c r="E5" s="19" t="inlineStr"/>
      <c r="F5" s="43" t="n">
        <v>46244</v>
      </c>
      <c r="G5" s="43" t="n">
        <v>46249</v>
      </c>
      <c r="H5" s="43" t="n">
        <v>46248</v>
      </c>
      <c r="I5" s="44" t="n">
        <v>40</v>
      </c>
      <c r="J5" s="19" t="inlineStr">
        <is>
          <t>Erledigt</t>
        </is>
      </c>
      <c r="K5" s="26" t="n">
        <v>1</v>
      </c>
      <c r="L5" s="22">
        <f>IF(A5="","",IFERROR(IF(G5="","",IF(H5&lt;&gt;"",H5-G5,IF(Zusammenfassung!$B$7="","",MAX(0,Zusammenfassung!$B$7-G5)))),""))</f>
        <v/>
      </c>
      <c r="M5" s="10">
        <f>IF(A5="","",IFERROR(IF(OR(B5="",D5="",G5="",J5="",Zusammenfassung!$B$7="",Parameter_Hinweise!$B$5=""),"Unvollständig",IF(J5="Erledigt",IF(H5="","Ist-Ende fehlt",IF(L5&lt;=0,"Planmäßig","Verspätet")),IF(J5="Blockiert","Blockiert",IF(Zusammenfassung!$B$7&gt;G5,"Überfällig",IF(Zusammenfassung!$B$7&gt;=G5-Parameter_Hinweise!$B$5,"Fällig","Planmäßig"))))),"Eingabe prüfen"))</f>
        <v/>
      </c>
      <c r="N5" s="37">
        <f>IF(A5="","",IFERROR(IF(OR(I5="",K5=""),"",MAX(0,I5*(1-K5))),""))</f>
        <v/>
      </c>
      <c r="O5" s="10">
        <f>IF(A5="","",IF(E5="","Kein Vorgänger",IF(E5=A5,"Selbstbezug",IFERROR(IF(VLOOKUP(E5,$A$5:$J$104,10,FALSE)="Erledigt","Freigegeben","Vorgänger offen"),"Vorgänger fehlt"))))</f>
        <v/>
      </c>
      <c r="P5" s="10">
        <f>IF(A5="","",IFERROR(IF(OR(M5="Überfällig",M5="Verspätet",M5="Blockiert",M5="Ist-Ende fehlt",M5="Unvollständig",O5="Selbstbezug",O5="Vorgänger fehlt"),"Prüfen",IF(OR(M5="Fällig",AND(O5="Vorgänger offen",J5&lt;&gt;"Erledigt")),"Beobachten","Nein")),"Prüfen"))</f>
        <v/>
      </c>
      <c r="Q5" s="10">
        <f>IF(A5="","",IFERROR(IF(COUNTIF($A$5:$A$104,A5)&gt;1,"Meilenstein-ID doppelt",IF(OR(B5="",C5="",D5="",F5="",G5="",I5="",J5="",K5=""),"Pflichtfeld fehlt",IF(COUNTIF(Projekte!$A$5:$A$104,B5)=0,"Projekt unbekannt",IF(OR(G5&lt;F5,NOT(ISNUMBER(I5)),Parameter_Hinweise!$B$6="",I5&lt;0,IFERROR(I5&gt;Parameter_Hinweise!$B$6,TRUE)),"Grenze oder Termin prüfen",IF(AND(J5="Erledigt",H5=""),"Ist-Ende fehlt",IF(OR(AND(J5="Erledigt",K5&lt;1),AND(J5&lt;&gt;"Erledigt",K5=1)),"Status/Fortschritt prüfen","OK")))))),"Eingabe prüfen"))</f>
        <v/>
      </c>
    </row>
    <row r="6">
      <c r="A6" s="19" t="inlineStr">
        <is>
          <t>MS-26-002</t>
        </is>
      </c>
      <c r="B6" s="19" t="inlineStr">
        <is>
          <t>PF-2601</t>
        </is>
      </c>
      <c r="C6" s="19" t="inlineStr">
        <is>
          <t>Material</t>
        </is>
      </c>
      <c r="D6" s="19" t="inlineStr">
        <is>
          <t>Rohmaterial bereitstellen</t>
        </is>
      </c>
      <c r="E6" s="19" t="inlineStr">
        <is>
          <t>MS-26-001</t>
        </is>
      </c>
      <c r="F6" s="43" t="n">
        <v>46250</v>
      </c>
      <c r="G6" s="43" t="n">
        <v>46264</v>
      </c>
      <c r="H6" s="43" t="n"/>
      <c r="I6" s="44" t="n">
        <v>60</v>
      </c>
      <c r="J6" s="19" t="inlineStr">
        <is>
          <t>In Arbeit</t>
        </is>
      </c>
      <c r="K6" s="26" t="n">
        <v>0.8</v>
      </c>
      <c r="L6" s="23">
        <f>IF(A6="","",IFERROR(IF(G6="","",IF(H6&lt;&gt;"",H6-G6,IF(Zusammenfassung!$B$7="","",MAX(0,Zusammenfassung!$B$7-G6)))),""))</f>
        <v/>
      </c>
      <c r="M6" s="14">
        <f>IF(A6="","",IFERROR(IF(OR(B6="",D6="",G6="",J6="",Zusammenfassung!$B$7="",Parameter_Hinweise!$B$5=""),"Unvollständig",IF(J6="Erledigt",IF(H6="","Ist-Ende fehlt",IF(L6&lt;=0,"Planmäßig","Verspätet")),IF(J6="Blockiert","Blockiert",IF(Zusammenfassung!$B$7&gt;G6,"Überfällig",IF(Zusammenfassung!$B$7&gt;=G6-Parameter_Hinweise!$B$5,"Fällig","Planmäßig"))))),"Eingabe prüfen"))</f>
        <v/>
      </c>
      <c r="N6" s="39">
        <f>IF(A6="","",IFERROR(IF(OR(I6="",K6=""),"",MAX(0,I6*(1-K6))),""))</f>
        <v/>
      </c>
      <c r="O6" s="14">
        <f>IF(A6="","",IF(E6="","Kein Vorgänger",IF(E6=A6,"Selbstbezug",IFERROR(IF(VLOOKUP(E6,$A$5:$J$104,10,FALSE)="Erledigt","Freigegeben","Vorgänger offen"),"Vorgänger fehlt"))))</f>
        <v/>
      </c>
      <c r="P6" s="14">
        <f>IF(A6="","",IFERROR(IF(OR(M6="Überfällig",M6="Verspätet",M6="Blockiert",M6="Ist-Ende fehlt",M6="Unvollständig",O6="Selbstbezug",O6="Vorgänger fehlt"),"Prüfen",IF(OR(M6="Fällig",AND(O6="Vorgänger offen",J6&lt;&gt;"Erledigt")),"Beobachten","Nein")),"Prüfen"))</f>
        <v/>
      </c>
      <c r="Q6" s="14">
        <f>IF(A6="","",IFERROR(IF(COUNTIF($A$5:$A$104,A6)&gt;1,"Meilenstein-ID doppelt",IF(OR(B6="",C6="",D6="",F6="",G6="",I6="",J6="",K6=""),"Pflichtfeld fehlt",IF(COUNTIF(Projekte!$A$5:$A$104,B6)=0,"Projekt unbekannt",IF(OR(G6&lt;F6,NOT(ISNUMBER(I6)),Parameter_Hinweise!$B$6="",I6&lt;0,IFERROR(I6&gt;Parameter_Hinweise!$B$6,TRUE)),"Grenze oder Termin prüfen",IF(AND(J6="Erledigt",H6=""),"Ist-Ende fehlt",IF(OR(AND(J6="Erledigt",K6&lt;1),AND(J6&lt;&gt;"Erledigt",K6=1)),"Status/Fortschritt prüfen","OK")))))),"Eingabe prüfen"))</f>
        <v/>
      </c>
    </row>
    <row r="7">
      <c r="A7" s="19" t="inlineStr">
        <is>
          <t>MS-26-003</t>
        </is>
      </c>
      <c r="B7" s="19" t="inlineStr">
        <is>
          <t>PF-2601</t>
        </is>
      </c>
      <c r="C7" s="19" t="inlineStr">
        <is>
          <t>Fertigung</t>
        </is>
      </c>
      <c r="D7" s="19" t="inlineStr">
        <is>
          <t>Sonderrahmen schweißen</t>
        </is>
      </c>
      <c r="E7" s="19" t="inlineStr">
        <is>
          <t>MS-26-002</t>
        </is>
      </c>
      <c r="F7" s="43" t="n">
        <v>46265</v>
      </c>
      <c r="G7" s="43" t="n">
        <v>46279</v>
      </c>
      <c r="H7" s="43" t="n"/>
      <c r="I7" s="44" t="n">
        <v>120</v>
      </c>
      <c r="J7" s="19" t="inlineStr">
        <is>
          <t>Nicht begonnen</t>
        </is>
      </c>
      <c r="K7" s="26" t="n">
        <v>0</v>
      </c>
      <c r="L7" s="22">
        <f>IF(A7="","",IFERROR(IF(G7="","",IF(H7&lt;&gt;"",H7-G7,IF(Zusammenfassung!$B$7="","",MAX(0,Zusammenfassung!$B$7-G7)))),""))</f>
        <v/>
      </c>
      <c r="M7" s="10">
        <f>IF(A7="","",IFERROR(IF(OR(B7="",D7="",G7="",J7="",Zusammenfassung!$B$7="",Parameter_Hinweise!$B$5=""),"Unvollständig",IF(J7="Erledigt",IF(H7="","Ist-Ende fehlt",IF(L7&lt;=0,"Planmäßig","Verspätet")),IF(J7="Blockiert","Blockiert",IF(Zusammenfassung!$B$7&gt;G7,"Überfällig",IF(Zusammenfassung!$B$7&gt;=G7-Parameter_Hinweise!$B$5,"Fällig","Planmäßig"))))),"Eingabe prüfen"))</f>
        <v/>
      </c>
      <c r="N7" s="37">
        <f>IF(A7="","",IFERROR(IF(OR(I7="",K7=""),"",MAX(0,I7*(1-K7))),""))</f>
        <v/>
      </c>
      <c r="O7" s="10">
        <f>IF(A7="","",IF(E7="","Kein Vorgänger",IF(E7=A7,"Selbstbezug",IFERROR(IF(VLOOKUP(E7,$A$5:$J$104,10,FALSE)="Erledigt","Freigegeben","Vorgänger offen"),"Vorgänger fehlt"))))</f>
        <v/>
      </c>
      <c r="P7" s="10">
        <f>IF(A7="","",IFERROR(IF(OR(M7="Überfällig",M7="Verspätet",M7="Blockiert",M7="Ist-Ende fehlt",M7="Unvollständig",O7="Selbstbezug",O7="Vorgänger fehlt"),"Prüfen",IF(OR(M7="Fällig",AND(O7="Vorgänger offen",J7&lt;&gt;"Erledigt")),"Beobachten","Nein")),"Prüfen"))</f>
        <v/>
      </c>
      <c r="Q7" s="10">
        <f>IF(A7="","",IFERROR(IF(COUNTIF($A$5:$A$104,A7)&gt;1,"Meilenstein-ID doppelt",IF(OR(B7="",C7="",D7="",F7="",G7="",I7="",J7="",K7=""),"Pflichtfeld fehlt",IF(COUNTIF(Projekte!$A$5:$A$104,B7)=0,"Projekt unbekannt",IF(OR(G7&lt;F7,NOT(ISNUMBER(I7)),Parameter_Hinweise!$B$6="",I7&lt;0,IFERROR(I7&gt;Parameter_Hinweise!$B$6,TRUE)),"Grenze oder Termin prüfen",IF(AND(J7="Erledigt",H7=""),"Ist-Ende fehlt",IF(OR(AND(J7="Erledigt",K7&lt;1),AND(J7&lt;&gt;"Erledigt",K7=1)),"Status/Fortschritt prüfen","OK")))))),"Eingabe prüfen"))</f>
        <v/>
      </c>
    </row>
    <row r="8">
      <c r="A8" s="19" t="inlineStr">
        <is>
          <t>MS-26-004</t>
        </is>
      </c>
      <c r="B8" s="19" t="inlineStr">
        <is>
          <t>PF-2601</t>
        </is>
      </c>
      <c r="C8" s="19" t="inlineStr">
        <is>
          <t>Prüfung</t>
        </is>
      </c>
      <c r="D8" s="19" t="inlineStr">
        <is>
          <t>Maßprüfung durchführen</t>
        </is>
      </c>
      <c r="E8" s="19" t="inlineStr">
        <is>
          <t>MS-26-003</t>
        </is>
      </c>
      <c r="F8" s="43" t="n">
        <v>46280</v>
      </c>
      <c r="G8" s="43" t="n">
        <v>46289</v>
      </c>
      <c r="H8" s="43" t="n"/>
      <c r="I8" s="44" t="n">
        <v>30</v>
      </c>
      <c r="J8" s="19" t="inlineStr">
        <is>
          <t>Nicht begonnen</t>
        </is>
      </c>
      <c r="K8" s="26" t="n">
        <v>0</v>
      </c>
      <c r="L8" s="23">
        <f>IF(A8="","",IFERROR(IF(G8="","",IF(H8&lt;&gt;"",H8-G8,IF(Zusammenfassung!$B$7="","",MAX(0,Zusammenfassung!$B$7-G8)))),""))</f>
        <v/>
      </c>
      <c r="M8" s="14">
        <f>IF(A8="","",IFERROR(IF(OR(B8="",D8="",G8="",J8="",Zusammenfassung!$B$7="",Parameter_Hinweise!$B$5=""),"Unvollständig",IF(J8="Erledigt",IF(H8="","Ist-Ende fehlt",IF(L8&lt;=0,"Planmäßig","Verspätet")),IF(J8="Blockiert","Blockiert",IF(Zusammenfassung!$B$7&gt;G8,"Überfällig",IF(Zusammenfassung!$B$7&gt;=G8-Parameter_Hinweise!$B$5,"Fällig","Planmäßig"))))),"Eingabe prüfen"))</f>
        <v/>
      </c>
      <c r="N8" s="39">
        <f>IF(A8="","",IFERROR(IF(OR(I8="",K8=""),"",MAX(0,I8*(1-K8))),""))</f>
        <v/>
      </c>
      <c r="O8" s="14">
        <f>IF(A8="","",IF(E8="","Kein Vorgänger",IF(E8=A8,"Selbstbezug",IFERROR(IF(VLOOKUP(E8,$A$5:$J$104,10,FALSE)="Erledigt","Freigegeben","Vorgänger offen"),"Vorgänger fehlt"))))</f>
        <v/>
      </c>
      <c r="P8" s="14">
        <f>IF(A8="","",IFERROR(IF(OR(M8="Überfällig",M8="Verspätet",M8="Blockiert",M8="Ist-Ende fehlt",M8="Unvollständig",O8="Selbstbezug",O8="Vorgänger fehlt"),"Prüfen",IF(OR(M8="Fällig",AND(O8="Vorgänger offen",J8&lt;&gt;"Erledigt")),"Beobachten","Nein")),"Prüfen"))</f>
        <v/>
      </c>
      <c r="Q8" s="14">
        <f>IF(A8="","",IFERROR(IF(COUNTIF($A$5:$A$104,A8)&gt;1,"Meilenstein-ID doppelt",IF(OR(B8="",C8="",D8="",F8="",G8="",I8="",J8="",K8=""),"Pflichtfeld fehlt",IF(COUNTIF(Projekte!$A$5:$A$104,B8)=0,"Projekt unbekannt",IF(OR(G8&lt;F8,NOT(ISNUMBER(I8)),Parameter_Hinweise!$B$6="",I8&lt;0,IFERROR(I8&gt;Parameter_Hinweise!$B$6,TRUE)),"Grenze oder Termin prüfen",IF(AND(J8="Erledigt",H8=""),"Ist-Ende fehlt",IF(OR(AND(J8="Erledigt",K8&lt;1),AND(J8&lt;&gt;"Erledigt",K8=1)),"Status/Fortschritt prüfen","OK")))))),"Eingabe prüfen"))</f>
        <v/>
      </c>
    </row>
    <row r="9">
      <c r="A9" s="19" t="inlineStr">
        <is>
          <t>MS-26-005</t>
        </is>
      </c>
      <c r="B9" s="19" t="inlineStr">
        <is>
          <t>PF-2602</t>
        </is>
      </c>
      <c r="C9" s="19" t="inlineStr">
        <is>
          <t>Konstruktion</t>
        </is>
      </c>
      <c r="D9" s="19" t="inlineStr">
        <is>
          <t>Prüfkonzept abschließen</t>
        </is>
      </c>
      <c r="E9" s="19" t="inlineStr"/>
      <c r="F9" s="43" t="n">
        <v>46254</v>
      </c>
      <c r="G9" s="43" t="n">
        <v>46271</v>
      </c>
      <c r="H9" s="43" t="n">
        <v>46273</v>
      </c>
      <c r="I9" s="44" t="n">
        <v>80</v>
      </c>
      <c r="J9" s="19" t="inlineStr">
        <is>
          <t>Erledigt</t>
        </is>
      </c>
      <c r="K9" s="26" t="n">
        <v>1</v>
      </c>
      <c r="L9" s="22">
        <f>IF(A9="","",IFERROR(IF(G9="","",IF(H9&lt;&gt;"",H9-G9,IF(Zusammenfassung!$B$7="","",MAX(0,Zusammenfassung!$B$7-G9)))),""))</f>
        <v/>
      </c>
      <c r="M9" s="10">
        <f>IF(A9="","",IFERROR(IF(OR(B9="",D9="",G9="",J9="",Zusammenfassung!$B$7="",Parameter_Hinweise!$B$5=""),"Unvollständig",IF(J9="Erledigt",IF(H9="","Ist-Ende fehlt",IF(L9&lt;=0,"Planmäßig","Verspätet")),IF(J9="Blockiert","Blockiert",IF(Zusammenfassung!$B$7&gt;G9,"Überfällig",IF(Zusammenfassung!$B$7&gt;=G9-Parameter_Hinweise!$B$5,"Fällig","Planmäßig"))))),"Eingabe prüfen"))</f>
        <v/>
      </c>
      <c r="N9" s="37">
        <f>IF(A9="","",IFERROR(IF(OR(I9="",K9=""),"",MAX(0,I9*(1-K9))),""))</f>
        <v/>
      </c>
      <c r="O9" s="10">
        <f>IF(A9="","",IF(E9="","Kein Vorgänger",IF(E9=A9,"Selbstbezug",IFERROR(IF(VLOOKUP(E9,$A$5:$J$104,10,FALSE)="Erledigt","Freigegeben","Vorgänger offen"),"Vorgänger fehlt"))))</f>
        <v/>
      </c>
      <c r="P9" s="10">
        <f>IF(A9="","",IFERROR(IF(OR(M9="Überfällig",M9="Verspätet",M9="Blockiert",M9="Ist-Ende fehlt",M9="Unvollständig",O9="Selbstbezug",O9="Vorgänger fehlt"),"Prüfen",IF(OR(M9="Fällig",AND(O9="Vorgänger offen",J9&lt;&gt;"Erledigt")),"Beobachten","Nein")),"Prüfen"))</f>
        <v/>
      </c>
      <c r="Q9" s="10">
        <f>IF(A9="","",IFERROR(IF(COUNTIF($A$5:$A$104,A9)&gt;1,"Meilenstein-ID doppelt",IF(OR(B9="",C9="",D9="",F9="",G9="",I9="",J9="",K9=""),"Pflichtfeld fehlt",IF(COUNTIF(Projekte!$A$5:$A$104,B9)=0,"Projekt unbekannt",IF(OR(G9&lt;F9,NOT(ISNUMBER(I9)),Parameter_Hinweise!$B$6="",I9&lt;0,IFERROR(I9&gt;Parameter_Hinweise!$B$6,TRUE)),"Grenze oder Termin prüfen",IF(AND(J9="Erledigt",H9=""),"Ist-Ende fehlt",IF(OR(AND(J9="Erledigt",K9&lt;1),AND(J9&lt;&gt;"Erledigt",K9=1)),"Status/Fortschritt prüfen","OK")))))),"Eingabe prüfen"))</f>
        <v/>
      </c>
    </row>
    <row r="10">
      <c r="A10" s="19" t="inlineStr">
        <is>
          <t>MS-26-006</t>
        </is>
      </c>
      <c r="B10" s="19" t="inlineStr">
        <is>
          <t>PF-2602</t>
        </is>
      </c>
      <c r="C10" s="19" t="inlineStr">
        <is>
          <t>Fertigung</t>
        </is>
      </c>
      <c r="D10" s="19" t="inlineStr">
        <is>
          <t>Grundgestell bearbeiten</t>
        </is>
      </c>
      <c r="E10" s="19" t="inlineStr">
        <is>
          <t>MS-26-005</t>
        </is>
      </c>
      <c r="F10" s="43" t="n">
        <v>46272</v>
      </c>
      <c r="G10" s="43" t="n">
        <v>46276</v>
      </c>
      <c r="H10" s="43" t="n"/>
      <c r="I10" s="44" t="n">
        <v>150</v>
      </c>
      <c r="J10" s="19" t="inlineStr">
        <is>
          <t>Blockiert</t>
        </is>
      </c>
      <c r="K10" s="26" t="n">
        <v>0.4</v>
      </c>
      <c r="L10" s="23">
        <f>IF(A10="","",IFERROR(IF(G10="","",IF(H10&lt;&gt;"",H10-G10,IF(Zusammenfassung!$B$7="","",MAX(0,Zusammenfassung!$B$7-G10)))),""))</f>
        <v/>
      </c>
      <c r="M10" s="14">
        <f>IF(A10="","",IFERROR(IF(OR(B10="",D10="",G10="",J10="",Zusammenfassung!$B$7="",Parameter_Hinweise!$B$5=""),"Unvollständig",IF(J10="Erledigt",IF(H10="","Ist-Ende fehlt",IF(L10&lt;=0,"Planmäßig","Verspätet")),IF(J10="Blockiert","Blockiert",IF(Zusammenfassung!$B$7&gt;G10,"Überfällig",IF(Zusammenfassung!$B$7&gt;=G10-Parameter_Hinweise!$B$5,"Fällig","Planmäßig"))))),"Eingabe prüfen"))</f>
        <v/>
      </c>
      <c r="N10" s="39">
        <f>IF(A10="","",IFERROR(IF(OR(I10="",K10=""),"",MAX(0,I10*(1-K10))),""))</f>
        <v/>
      </c>
      <c r="O10" s="14">
        <f>IF(A10="","",IF(E10="","Kein Vorgänger",IF(E10=A10,"Selbstbezug",IFERROR(IF(VLOOKUP(E10,$A$5:$J$104,10,FALSE)="Erledigt","Freigegeben","Vorgänger offen"),"Vorgänger fehlt"))))</f>
        <v/>
      </c>
      <c r="P10" s="14">
        <f>IF(A10="","",IFERROR(IF(OR(M10="Überfällig",M10="Verspätet",M10="Blockiert",M10="Ist-Ende fehlt",M10="Unvollständig",O10="Selbstbezug",O10="Vorgänger fehlt"),"Prüfen",IF(OR(M10="Fällig",AND(O10="Vorgänger offen",J10&lt;&gt;"Erledigt")),"Beobachten","Nein")),"Prüfen"))</f>
        <v/>
      </c>
      <c r="Q10" s="14">
        <f>IF(A10="","",IFERROR(IF(COUNTIF($A$5:$A$104,A10)&gt;1,"Meilenstein-ID doppelt",IF(OR(B10="",C10="",D10="",F10="",G10="",I10="",J10="",K10=""),"Pflichtfeld fehlt",IF(COUNTIF(Projekte!$A$5:$A$104,B10)=0,"Projekt unbekannt",IF(OR(G10&lt;F10,NOT(ISNUMBER(I10)),Parameter_Hinweise!$B$6="",I10&lt;0,IFERROR(I10&gt;Parameter_Hinweise!$B$6,TRUE)),"Grenze oder Termin prüfen",IF(AND(J10="Erledigt",H10=""),"Ist-Ende fehlt",IF(OR(AND(J10="Erledigt",K10&lt;1),AND(J10&lt;&gt;"Erledigt",K10=1)),"Status/Fortschritt prüfen","OK")))))),"Eingabe prüfen"))</f>
        <v/>
      </c>
    </row>
    <row r="11">
      <c r="A11" s="19" t="inlineStr">
        <is>
          <t>MS-26-007</t>
        </is>
      </c>
      <c r="B11" s="19" t="inlineStr">
        <is>
          <t>PF-2602</t>
        </is>
      </c>
      <c r="C11" s="19" t="inlineStr">
        <is>
          <t>Montage</t>
        </is>
      </c>
      <c r="D11" s="19" t="inlineStr">
        <is>
          <t>Sensorik montieren</t>
        </is>
      </c>
      <c r="E11" s="19" t="inlineStr">
        <is>
          <t>MS-26-007</t>
        </is>
      </c>
      <c r="F11" s="43" t="n">
        <v>46277</v>
      </c>
      <c r="G11" s="43" t="n">
        <v>46294</v>
      </c>
      <c r="H11" s="43" t="n"/>
      <c r="I11" s="44" t="n">
        <v>50</v>
      </c>
      <c r="J11" s="19" t="inlineStr">
        <is>
          <t>Nicht begonnen</t>
        </is>
      </c>
      <c r="K11" s="26" t="n">
        <v>0</v>
      </c>
      <c r="L11" s="22">
        <f>IF(A11="","",IFERROR(IF(G11="","",IF(H11&lt;&gt;"",H11-G11,IF(Zusammenfassung!$B$7="","",MAX(0,Zusammenfassung!$B$7-G11)))),""))</f>
        <v/>
      </c>
      <c r="M11" s="10">
        <f>IF(A11="","",IFERROR(IF(OR(B11="",D11="",G11="",J11="",Zusammenfassung!$B$7="",Parameter_Hinweise!$B$5=""),"Unvollständig",IF(J11="Erledigt",IF(H11="","Ist-Ende fehlt",IF(L11&lt;=0,"Planmäßig","Verspätet")),IF(J11="Blockiert","Blockiert",IF(Zusammenfassung!$B$7&gt;G11,"Überfällig",IF(Zusammenfassung!$B$7&gt;=G11-Parameter_Hinweise!$B$5,"Fällig","Planmäßig"))))),"Eingabe prüfen"))</f>
        <v/>
      </c>
      <c r="N11" s="37">
        <f>IF(A11="","",IFERROR(IF(OR(I11="",K11=""),"",MAX(0,I11*(1-K11))),""))</f>
        <v/>
      </c>
      <c r="O11" s="10">
        <f>IF(A11="","",IF(E11="","Kein Vorgänger",IF(E11=A11,"Selbstbezug",IFERROR(IF(VLOOKUP(E11,$A$5:$J$104,10,FALSE)="Erledigt","Freigegeben","Vorgänger offen"),"Vorgänger fehlt"))))</f>
        <v/>
      </c>
      <c r="P11" s="10">
        <f>IF(A11="","",IFERROR(IF(OR(M11="Überfällig",M11="Verspätet",M11="Blockiert",M11="Ist-Ende fehlt",M11="Unvollständig",O11="Selbstbezug",O11="Vorgänger fehlt"),"Prüfen",IF(OR(M11="Fällig",AND(O11="Vorgänger offen",J11&lt;&gt;"Erledigt")),"Beobachten","Nein")),"Prüfen"))</f>
        <v/>
      </c>
      <c r="Q11" s="10">
        <f>IF(A11="","",IFERROR(IF(COUNTIF($A$5:$A$104,A11)&gt;1,"Meilenstein-ID doppelt",IF(OR(B11="",C11="",D11="",F11="",G11="",I11="",J11="",K11=""),"Pflichtfeld fehlt",IF(COUNTIF(Projekte!$A$5:$A$104,B11)=0,"Projekt unbekannt",IF(OR(G11&lt;F11,NOT(ISNUMBER(I11)),Parameter_Hinweise!$B$6="",I11&lt;0,IFERROR(I11&gt;Parameter_Hinweise!$B$6,TRUE)),"Grenze oder Termin prüfen",IF(AND(J11="Erledigt",H11=""),"Ist-Ende fehlt",IF(OR(AND(J11="Erledigt",K11&lt;1),AND(J11&lt;&gt;"Erledigt",K11=1)),"Status/Fortschritt prüfen","OK")))))),"Eingabe prüfen"))</f>
        <v/>
      </c>
    </row>
    <row r="12">
      <c r="A12" s="19" t="inlineStr">
        <is>
          <t>MS-26-008</t>
        </is>
      </c>
      <c r="B12" s="19" t="inlineStr">
        <is>
          <t>PF-2603</t>
        </is>
      </c>
      <c r="C12" s="19" t="inlineStr">
        <is>
          <t>Material</t>
        </is>
      </c>
      <c r="D12" s="19" t="inlineStr">
        <is>
          <t>Antriebskomponenten bereitstellen</t>
        </is>
      </c>
      <c r="E12" s="19" t="inlineStr">
        <is>
          <t>MS-26-999</t>
        </is>
      </c>
      <c r="F12" s="43" t="n">
        <v>46284</v>
      </c>
      <c r="G12" s="43" t="n">
        <v>46304</v>
      </c>
      <c r="H12" s="43" t="n"/>
      <c r="I12" s="44" t="n">
        <v>90</v>
      </c>
      <c r="J12" s="19" t="inlineStr">
        <is>
          <t>Nicht begonnen</t>
        </is>
      </c>
      <c r="K12" s="26" t="n">
        <v>0.25</v>
      </c>
      <c r="L12" s="23">
        <f>IF(A12="","",IFERROR(IF(G12="","",IF(H12&lt;&gt;"",H12-G12,IF(Zusammenfassung!$B$7="","",MAX(0,Zusammenfassung!$B$7-G12)))),""))</f>
        <v/>
      </c>
      <c r="M12" s="14">
        <f>IF(A12="","",IFERROR(IF(OR(B12="",D12="",G12="",J12="",Zusammenfassung!$B$7="",Parameter_Hinweise!$B$5=""),"Unvollständig",IF(J12="Erledigt",IF(H12="","Ist-Ende fehlt",IF(L12&lt;=0,"Planmäßig","Verspätet")),IF(J12="Blockiert","Blockiert",IF(Zusammenfassung!$B$7&gt;G12,"Überfällig",IF(Zusammenfassung!$B$7&gt;=G12-Parameter_Hinweise!$B$5,"Fällig","Planmäßig"))))),"Eingabe prüfen"))</f>
        <v/>
      </c>
      <c r="N12" s="39">
        <f>IF(A12="","",IFERROR(IF(OR(I12="",K12=""),"",MAX(0,I12*(1-K12))),""))</f>
        <v/>
      </c>
      <c r="O12" s="14">
        <f>IF(A12="","",IF(E12="","Kein Vorgänger",IF(E12=A12,"Selbstbezug",IFERROR(IF(VLOOKUP(E12,$A$5:$J$104,10,FALSE)="Erledigt","Freigegeben","Vorgänger offen"),"Vorgänger fehlt"))))</f>
        <v/>
      </c>
      <c r="P12" s="14">
        <f>IF(A12="","",IFERROR(IF(OR(M12="Überfällig",M12="Verspätet",M12="Blockiert",M12="Ist-Ende fehlt",M12="Unvollständig",O12="Selbstbezug",O12="Vorgänger fehlt"),"Prüfen",IF(OR(M12="Fällig",AND(O12="Vorgänger offen",J12&lt;&gt;"Erledigt")),"Beobachten","Nein")),"Prüfen"))</f>
        <v/>
      </c>
      <c r="Q12" s="14">
        <f>IF(A12="","",IFERROR(IF(COUNTIF($A$5:$A$104,A12)&gt;1,"Meilenstein-ID doppelt",IF(OR(B12="",C12="",D12="",F12="",G12="",I12="",J12="",K12=""),"Pflichtfeld fehlt",IF(COUNTIF(Projekte!$A$5:$A$104,B12)=0,"Projekt unbekannt",IF(OR(G12&lt;F12,NOT(ISNUMBER(I12)),Parameter_Hinweise!$B$6="",I12&lt;0,IFERROR(I12&gt;Parameter_Hinweise!$B$6,TRUE)),"Grenze oder Termin prüfen",IF(AND(J12="Erledigt",H12=""),"Ist-Ende fehlt",IF(OR(AND(J12="Erledigt",K12&lt;1),AND(J12&lt;&gt;"Erledigt",K12=1)),"Status/Fortschritt prüfen","OK")))))),"Eingabe prüfen"))</f>
        <v/>
      </c>
    </row>
    <row r="13">
      <c r="A13" s="19" t="inlineStr">
        <is>
          <t>MS-26-009</t>
        </is>
      </c>
      <c r="B13" s="19" t="inlineStr">
        <is>
          <t>PF-2603</t>
        </is>
      </c>
      <c r="C13" s="19" t="inlineStr">
        <is>
          <t>Fertigung</t>
        </is>
      </c>
      <c r="D13" s="19" t="inlineStr">
        <is>
          <t>Trägerplatten bearbeiten</t>
        </is>
      </c>
      <c r="E13" s="19" t="inlineStr"/>
      <c r="F13" s="43" t="n">
        <v>46269</v>
      </c>
      <c r="G13" s="43" t="n">
        <v>46274</v>
      </c>
      <c r="H13" s="43" t="n"/>
      <c r="I13" s="44" t="n">
        <v>110</v>
      </c>
      <c r="J13" s="19" t="inlineStr">
        <is>
          <t>In Arbeit</t>
        </is>
      </c>
      <c r="K13" s="26" t="n">
        <v>0.5</v>
      </c>
      <c r="L13" s="22">
        <f>IF(A13="","",IFERROR(IF(G13="","",IF(H13&lt;&gt;"",H13-G13,IF(Zusammenfassung!$B$7="","",MAX(0,Zusammenfassung!$B$7-G13)))),""))</f>
        <v/>
      </c>
      <c r="M13" s="10">
        <f>IF(A13="","",IFERROR(IF(OR(B13="",D13="",G13="",J13="",Zusammenfassung!$B$7="",Parameter_Hinweise!$B$5=""),"Unvollständig",IF(J13="Erledigt",IF(H13="","Ist-Ende fehlt",IF(L13&lt;=0,"Planmäßig","Verspätet")),IF(J13="Blockiert","Blockiert",IF(Zusammenfassung!$B$7&gt;G13,"Überfällig",IF(Zusammenfassung!$B$7&gt;=G13-Parameter_Hinweise!$B$5,"Fällig","Planmäßig"))))),"Eingabe prüfen"))</f>
        <v/>
      </c>
      <c r="N13" s="37">
        <f>IF(A13="","",IFERROR(IF(OR(I13="",K13=""),"",MAX(0,I13*(1-K13))),""))</f>
        <v/>
      </c>
      <c r="O13" s="10">
        <f>IF(A13="","",IF(E13="","Kein Vorgänger",IF(E13=A13,"Selbstbezug",IFERROR(IF(VLOOKUP(E13,$A$5:$J$104,10,FALSE)="Erledigt","Freigegeben","Vorgänger offen"),"Vorgänger fehlt"))))</f>
        <v/>
      </c>
      <c r="P13" s="10">
        <f>IF(A13="","",IFERROR(IF(OR(M13="Überfällig",M13="Verspätet",M13="Blockiert",M13="Ist-Ende fehlt",M13="Unvollständig",O13="Selbstbezug",O13="Vorgänger fehlt"),"Prüfen",IF(OR(M13="Fällig",AND(O13="Vorgänger offen",J13&lt;&gt;"Erledigt")),"Beobachten","Nein")),"Prüfen"))</f>
        <v/>
      </c>
      <c r="Q13" s="10">
        <f>IF(A13="","",IFERROR(IF(COUNTIF($A$5:$A$104,A13)&gt;1,"Meilenstein-ID doppelt",IF(OR(B13="",C13="",D13="",F13="",G13="",I13="",J13="",K13=""),"Pflichtfeld fehlt",IF(COUNTIF(Projekte!$A$5:$A$104,B13)=0,"Projekt unbekannt",IF(OR(G13&lt;F13,NOT(ISNUMBER(I13)),Parameter_Hinweise!$B$6="",I13&lt;0,IFERROR(I13&gt;Parameter_Hinweise!$B$6,TRUE)),"Grenze oder Termin prüfen",IF(AND(J13="Erledigt",H13=""),"Ist-Ende fehlt",IF(OR(AND(J13="Erledigt",K13&lt;1),AND(J13&lt;&gt;"Erledigt",K13=1)),"Status/Fortschritt prüfen","OK")))))),"Eingabe prüfen"))</f>
        <v/>
      </c>
    </row>
    <row r="14">
      <c r="A14" s="19" t="inlineStr">
        <is>
          <t>MS-26-010</t>
        </is>
      </c>
      <c r="B14" s="19" t="inlineStr">
        <is>
          <t>PF-2603</t>
        </is>
      </c>
      <c r="C14" s="19" t="inlineStr">
        <is>
          <t>Abnahme</t>
        </is>
      </c>
      <c r="D14" s="19" t="inlineStr">
        <is>
          <t>Interne Funktionsabnahme</t>
        </is>
      </c>
      <c r="E14" s="19" t="inlineStr">
        <is>
          <t>MS-26-009</t>
        </is>
      </c>
      <c r="F14" s="43" t="n">
        <v>46264</v>
      </c>
      <c r="G14" s="43" t="n">
        <v>46272</v>
      </c>
      <c r="H14" s="43" t="n"/>
      <c r="I14" s="44" t="n">
        <v>70</v>
      </c>
      <c r="J14" s="19" t="inlineStr">
        <is>
          <t>Erledigt</t>
        </is>
      </c>
      <c r="K14" s="26" t="n">
        <v>1</v>
      </c>
      <c r="L14" s="23">
        <f>IF(A14="","",IFERROR(IF(G14="","",IF(H14&lt;&gt;"",H14-G14,IF(Zusammenfassung!$B$7="","",MAX(0,Zusammenfassung!$B$7-G14)))),""))</f>
        <v/>
      </c>
      <c r="M14" s="14">
        <f>IF(A14="","",IFERROR(IF(OR(B14="",D14="",G14="",J14="",Zusammenfassung!$B$7="",Parameter_Hinweise!$B$5=""),"Unvollständig",IF(J14="Erledigt",IF(H14="","Ist-Ende fehlt",IF(L14&lt;=0,"Planmäßig","Verspätet")),IF(J14="Blockiert","Blockiert",IF(Zusammenfassung!$B$7&gt;G14,"Überfällig",IF(Zusammenfassung!$B$7&gt;=G14-Parameter_Hinweise!$B$5,"Fällig","Planmäßig"))))),"Eingabe prüfen"))</f>
        <v/>
      </c>
      <c r="N14" s="39">
        <f>IF(A14="","",IFERROR(IF(OR(I14="",K14=""),"",MAX(0,I14*(1-K14))),""))</f>
        <v/>
      </c>
      <c r="O14" s="14">
        <f>IF(A14="","",IF(E14="","Kein Vorgänger",IF(E14=A14,"Selbstbezug",IFERROR(IF(VLOOKUP(E14,$A$5:$J$104,10,FALSE)="Erledigt","Freigegeben","Vorgänger offen"),"Vorgänger fehlt"))))</f>
        <v/>
      </c>
      <c r="P14" s="14">
        <f>IF(A14="","",IFERROR(IF(OR(M14="Überfällig",M14="Verspätet",M14="Blockiert",M14="Ist-Ende fehlt",M14="Unvollständig",O14="Selbstbezug",O14="Vorgänger fehlt"),"Prüfen",IF(OR(M14="Fällig",AND(O14="Vorgänger offen",J14&lt;&gt;"Erledigt")),"Beobachten","Nein")),"Prüfen"))</f>
        <v/>
      </c>
      <c r="Q14" s="14">
        <f>IF(A14="","",IFERROR(IF(COUNTIF($A$5:$A$104,A14)&gt;1,"Meilenstein-ID doppelt",IF(OR(B14="",C14="",D14="",F14="",G14="",I14="",J14="",K14=""),"Pflichtfeld fehlt",IF(COUNTIF(Projekte!$A$5:$A$104,B14)=0,"Projekt unbekannt",IF(OR(G14&lt;F14,NOT(ISNUMBER(I14)),Parameter_Hinweise!$B$6="",I14&lt;0,IFERROR(I14&gt;Parameter_Hinweise!$B$6,TRUE)),"Grenze oder Termin prüfen",IF(AND(J14="Erledigt",H14=""),"Ist-Ende fehlt",IF(OR(AND(J14="Erledigt",K14&lt;1),AND(J14&lt;&gt;"Erledigt",K14=1)),"Status/Fortschritt prüfen","OK")))))),"Eingabe prüfen"))</f>
        <v/>
      </c>
    </row>
    <row r="15">
      <c r="A15" s="19" t="n"/>
      <c r="B15" s="19" t="n"/>
      <c r="C15" s="19" t="n"/>
      <c r="D15" s="19" t="n"/>
      <c r="E15" s="19" t="n"/>
      <c r="F15" s="43" t="n"/>
      <c r="G15" s="43" t="n"/>
      <c r="H15" s="43" t="n"/>
      <c r="I15" s="44" t="n"/>
      <c r="J15" s="19" t="n"/>
      <c r="K15" s="26" t="n"/>
      <c r="L15" s="22">
        <f>IF(A15="","",IFERROR(IF(G15="","",IF(H15&lt;&gt;"",H15-G15,IF(Zusammenfassung!$B$7="","",MAX(0,Zusammenfassung!$B$7-G15)))),""))</f>
        <v/>
      </c>
      <c r="M15" s="10">
        <f>IF(A15="","",IFERROR(IF(OR(B15="",D15="",G15="",J15="",Zusammenfassung!$B$7="",Parameter_Hinweise!$B$5=""),"Unvollständig",IF(J15="Erledigt",IF(H15="","Ist-Ende fehlt",IF(L15&lt;=0,"Planmäßig","Verspätet")),IF(J15="Blockiert","Blockiert",IF(Zusammenfassung!$B$7&gt;G15,"Überfällig",IF(Zusammenfassung!$B$7&gt;=G15-Parameter_Hinweise!$B$5,"Fällig","Planmäßig"))))),"Eingabe prüfen"))</f>
        <v/>
      </c>
      <c r="N15" s="37">
        <f>IF(A15="","",IFERROR(IF(OR(I15="",K15=""),"",MAX(0,I15*(1-K15))),""))</f>
        <v/>
      </c>
      <c r="O15" s="10">
        <f>IF(A15="","",IF(E15="","Kein Vorgänger",IF(E15=A15,"Selbstbezug",IFERROR(IF(VLOOKUP(E15,$A$5:$J$104,10,FALSE)="Erledigt","Freigegeben","Vorgänger offen"),"Vorgänger fehlt"))))</f>
        <v/>
      </c>
      <c r="P15" s="10">
        <f>IF(A15="","",IFERROR(IF(OR(M15="Überfällig",M15="Verspätet",M15="Blockiert",M15="Ist-Ende fehlt",M15="Unvollständig",O15="Selbstbezug",O15="Vorgänger fehlt"),"Prüfen",IF(OR(M15="Fällig",AND(O15="Vorgänger offen",J15&lt;&gt;"Erledigt")),"Beobachten","Nein")),"Prüfen"))</f>
        <v/>
      </c>
      <c r="Q15" s="10">
        <f>IF(A15="","",IFERROR(IF(COUNTIF($A$5:$A$104,A15)&gt;1,"Meilenstein-ID doppelt",IF(OR(B15="",C15="",D15="",F15="",G15="",I15="",J15="",K15=""),"Pflichtfeld fehlt",IF(COUNTIF(Projekte!$A$5:$A$104,B15)=0,"Projekt unbekannt",IF(OR(G15&lt;F15,NOT(ISNUMBER(I15)),Parameter_Hinweise!$B$6="",I15&lt;0,IFERROR(I15&gt;Parameter_Hinweise!$B$6,TRUE)),"Grenze oder Termin prüfen",IF(AND(J15="Erledigt",H15=""),"Ist-Ende fehlt",IF(OR(AND(J15="Erledigt",K15&lt;1),AND(J15&lt;&gt;"Erledigt",K15=1)),"Status/Fortschritt prüfen","OK")))))),"Eingabe prüfen"))</f>
        <v/>
      </c>
    </row>
    <row r="16">
      <c r="A16" s="19" t="n"/>
      <c r="B16" s="19" t="n"/>
      <c r="C16" s="19" t="n"/>
      <c r="D16" s="19" t="n"/>
      <c r="E16" s="19" t="n"/>
      <c r="F16" s="43" t="n"/>
      <c r="G16" s="43" t="n"/>
      <c r="H16" s="43" t="n"/>
      <c r="I16" s="44" t="n"/>
      <c r="J16" s="19" t="n"/>
      <c r="K16" s="26" t="n"/>
      <c r="L16" s="23">
        <f>IF(A16="","",IFERROR(IF(G16="","",IF(H16&lt;&gt;"",H16-G16,IF(Zusammenfassung!$B$7="","",MAX(0,Zusammenfassung!$B$7-G16)))),""))</f>
        <v/>
      </c>
      <c r="M16" s="14">
        <f>IF(A16="","",IFERROR(IF(OR(B16="",D16="",G16="",J16="",Zusammenfassung!$B$7="",Parameter_Hinweise!$B$5=""),"Unvollständig",IF(J16="Erledigt",IF(H16="","Ist-Ende fehlt",IF(L16&lt;=0,"Planmäßig","Verspätet")),IF(J16="Blockiert","Blockiert",IF(Zusammenfassung!$B$7&gt;G16,"Überfällig",IF(Zusammenfassung!$B$7&gt;=G16-Parameter_Hinweise!$B$5,"Fällig","Planmäßig"))))),"Eingabe prüfen"))</f>
        <v/>
      </c>
      <c r="N16" s="39">
        <f>IF(A16="","",IFERROR(IF(OR(I16="",K16=""),"",MAX(0,I16*(1-K16))),""))</f>
        <v/>
      </c>
      <c r="O16" s="14">
        <f>IF(A16="","",IF(E16="","Kein Vorgänger",IF(E16=A16,"Selbstbezug",IFERROR(IF(VLOOKUP(E16,$A$5:$J$104,10,FALSE)="Erledigt","Freigegeben","Vorgänger offen"),"Vorgänger fehlt"))))</f>
        <v/>
      </c>
      <c r="P16" s="14">
        <f>IF(A16="","",IFERROR(IF(OR(M16="Überfällig",M16="Verspätet",M16="Blockiert",M16="Ist-Ende fehlt",M16="Unvollständig",O16="Selbstbezug",O16="Vorgänger fehlt"),"Prüfen",IF(OR(M16="Fällig",AND(O16="Vorgänger offen",J16&lt;&gt;"Erledigt")),"Beobachten","Nein")),"Prüfen"))</f>
        <v/>
      </c>
      <c r="Q16" s="14">
        <f>IF(A16="","",IFERROR(IF(COUNTIF($A$5:$A$104,A16)&gt;1,"Meilenstein-ID doppelt",IF(OR(B16="",C16="",D16="",F16="",G16="",I16="",J16="",K16=""),"Pflichtfeld fehlt",IF(COUNTIF(Projekte!$A$5:$A$104,B16)=0,"Projekt unbekannt",IF(OR(G16&lt;F16,NOT(ISNUMBER(I16)),Parameter_Hinweise!$B$6="",I16&lt;0,IFERROR(I16&gt;Parameter_Hinweise!$B$6,TRUE)),"Grenze oder Termin prüfen",IF(AND(J16="Erledigt",H16=""),"Ist-Ende fehlt",IF(OR(AND(J16="Erledigt",K16&lt;1),AND(J16&lt;&gt;"Erledigt",K16=1)),"Status/Fortschritt prüfen","OK")))))),"Eingabe prüfen"))</f>
        <v/>
      </c>
    </row>
    <row r="17">
      <c r="A17" s="19" t="n"/>
      <c r="B17" s="19" t="n"/>
      <c r="C17" s="19" t="n"/>
      <c r="D17" s="19" t="n"/>
      <c r="E17" s="19" t="n"/>
      <c r="F17" s="43" t="n"/>
      <c r="G17" s="43" t="n"/>
      <c r="H17" s="43" t="n"/>
      <c r="I17" s="44" t="n"/>
      <c r="J17" s="19" t="n"/>
      <c r="K17" s="26" t="n"/>
      <c r="L17" s="22">
        <f>IF(A17="","",IFERROR(IF(G17="","",IF(H17&lt;&gt;"",H17-G17,IF(Zusammenfassung!$B$7="","",MAX(0,Zusammenfassung!$B$7-G17)))),""))</f>
        <v/>
      </c>
      <c r="M17" s="10">
        <f>IF(A17="","",IFERROR(IF(OR(B17="",D17="",G17="",J17="",Zusammenfassung!$B$7="",Parameter_Hinweise!$B$5=""),"Unvollständig",IF(J17="Erledigt",IF(H17="","Ist-Ende fehlt",IF(L17&lt;=0,"Planmäßig","Verspätet")),IF(J17="Blockiert","Blockiert",IF(Zusammenfassung!$B$7&gt;G17,"Überfällig",IF(Zusammenfassung!$B$7&gt;=G17-Parameter_Hinweise!$B$5,"Fällig","Planmäßig"))))),"Eingabe prüfen"))</f>
        <v/>
      </c>
      <c r="N17" s="37">
        <f>IF(A17="","",IFERROR(IF(OR(I17="",K17=""),"",MAX(0,I17*(1-K17))),""))</f>
        <v/>
      </c>
      <c r="O17" s="10">
        <f>IF(A17="","",IF(E17="","Kein Vorgänger",IF(E17=A17,"Selbstbezug",IFERROR(IF(VLOOKUP(E17,$A$5:$J$104,10,FALSE)="Erledigt","Freigegeben","Vorgänger offen"),"Vorgänger fehlt"))))</f>
        <v/>
      </c>
      <c r="P17" s="10">
        <f>IF(A17="","",IFERROR(IF(OR(M17="Überfällig",M17="Verspätet",M17="Blockiert",M17="Ist-Ende fehlt",M17="Unvollständig",O17="Selbstbezug",O17="Vorgänger fehlt"),"Prüfen",IF(OR(M17="Fällig",AND(O17="Vorgänger offen",J17&lt;&gt;"Erledigt")),"Beobachten","Nein")),"Prüfen"))</f>
        <v/>
      </c>
      <c r="Q17" s="10">
        <f>IF(A17="","",IFERROR(IF(COUNTIF($A$5:$A$104,A17)&gt;1,"Meilenstein-ID doppelt",IF(OR(B17="",C17="",D17="",F17="",G17="",I17="",J17="",K17=""),"Pflichtfeld fehlt",IF(COUNTIF(Projekte!$A$5:$A$104,B17)=0,"Projekt unbekannt",IF(OR(G17&lt;F17,NOT(ISNUMBER(I17)),Parameter_Hinweise!$B$6="",I17&lt;0,IFERROR(I17&gt;Parameter_Hinweise!$B$6,TRUE)),"Grenze oder Termin prüfen",IF(AND(J17="Erledigt",H17=""),"Ist-Ende fehlt",IF(OR(AND(J17="Erledigt",K17&lt;1),AND(J17&lt;&gt;"Erledigt",K17=1)),"Status/Fortschritt prüfen","OK")))))),"Eingabe prüfen"))</f>
        <v/>
      </c>
    </row>
    <row r="18">
      <c r="A18" s="19" t="n"/>
      <c r="B18" s="19" t="n"/>
      <c r="C18" s="19" t="n"/>
      <c r="D18" s="19" t="n"/>
      <c r="E18" s="19" t="n"/>
      <c r="F18" s="43" t="n"/>
      <c r="G18" s="43" t="n"/>
      <c r="H18" s="43" t="n"/>
      <c r="I18" s="44" t="n"/>
      <c r="J18" s="19" t="n"/>
      <c r="K18" s="26" t="n"/>
      <c r="L18" s="23">
        <f>IF(A18="","",IFERROR(IF(G18="","",IF(H18&lt;&gt;"",H18-G18,IF(Zusammenfassung!$B$7="","",MAX(0,Zusammenfassung!$B$7-G18)))),""))</f>
        <v/>
      </c>
      <c r="M18" s="14">
        <f>IF(A18="","",IFERROR(IF(OR(B18="",D18="",G18="",J18="",Zusammenfassung!$B$7="",Parameter_Hinweise!$B$5=""),"Unvollständig",IF(J18="Erledigt",IF(H18="","Ist-Ende fehlt",IF(L18&lt;=0,"Planmäßig","Verspätet")),IF(J18="Blockiert","Blockiert",IF(Zusammenfassung!$B$7&gt;G18,"Überfällig",IF(Zusammenfassung!$B$7&gt;=G18-Parameter_Hinweise!$B$5,"Fällig","Planmäßig"))))),"Eingabe prüfen"))</f>
        <v/>
      </c>
      <c r="N18" s="39">
        <f>IF(A18="","",IFERROR(IF(OR(I18="",K18=""),"",MAX(0,I18*(1-K18))),""))</f>
        <v/>
      </c>
      <c r="O18" s="14">
        <f>IF(A18="","",IF(E18="","Kein Vorgänger",IF(E18=A18,"Selbstbezug",IFERROR(IF(VLOOKUP(E18,$A$5:$J$104,10,FALSE)="Erledigt","Freigegeben","Vorgänger offen"),"Vorgänger fehlt"))))</f>
        <v/>
      </c>
      <c r="P18" s="14">
        <f>IF(A18="","",IFERROR(IF(OR(M18="Überfällig",M18="Verspätet",M18="Blockiert",M18="Ist-Ende fehlt",M18="Unvollständig",O18="Selbstbezug",O18="Vorgänger fehlt"),"Prüfen",IF(OR(M18="Fällig",AND(O18="Vorgänger offen",J18&lt;&gt;"Erledigt")),"Beobachten","Nein")),"Prüfen"))</f>
        <v/>
      </c>
      <c r="Q18" s="14">
        <f>IF(A18="","",IFERROR(IF(COUNTIF($A$5:$A$104,A18)&gt;1,"Meilenstein-ID doppelt",IF(OR(B18="",C18="",D18="",F18="",G18="",I18="",J18="",K18=""),"Pflichtfeld fehlt",IF(COUNTIF(Projekte!$A$5:$A$104,B18)=0,"Projekt unbekannt",IF(OR(G18&lt;F18,NOT(ISNUMBER(I18)),Parameter_Hinweise!$B$6="",I18&lt;0,IFERROR(I18&gt;Parameter_Hinweise!$B$6,TRUE)),"Grenze oder Termin prüfen",IF(AND(J18="Erledigt",H18=""),"Ist-Ende fehlt",IF(OR(AND(J18="Erledigt",K18&lt;1),AND(J18&lt;&gt;"Erledigt",K18=1)),"Status/Fortschritt prüfen","OK")))))),"Eingabe prüfen"))</f>
        <v/>
      </c>
    </row>
    <row r="19">
      <c r="A19" s="19" t="n"/>
      <c r="B19" s="19" t="n"/>
      <c r="C19" s="19" t="n"/>
      <c r="D19" s="19" t="n"/>
      <c r="E19" s="19" t="n"/>
      <c r="F19" s="43" t="n"/>
      <c r="G19" s="43" t="n"/>
      <c r="H19" s="43" t="n"/>
      <c r="I19" s="44" t="n"/>
      <c r="J19" s="19" t="n"/>
      <c r="K19" s="26" t="n"/>
      <c r="L19" s="22">
        <f>IF(A19="","",IFERROR(IF(G19="","",IF(H19&lt;&gt;"",H19-G19,IF(Zusammenfassung!$B$7="","",MAX(0,Zusammenfassung!$B$7-G19)))),""))</f>
        <v/>
      </c>
      <c r="M19" s="10">
        <f>IF(A19="","",IFERROR(IF(OR(B19="",D19="",G19="",J19="",Zusammenfassung!$B$7="",Parameter_Hinweise!$B$5=""),"Unvollständig",IF(J19="Erledigt",IF(H19="","Ist-Ende fehlt",IF(L19&lt;=0,"Planmäßig","Verspätet")),IF(J19="Blockiert","Blockiert",IF(Zusammenfassung!$B$7&gt;G19,"Überfällig",IF(Zusammenfassung!$B$7&gt;=G19-Parameter_Hinweise!$B$5,"Fällig","Planmäßig"))))),"Eingabe prüfen"))</f>
        <v/>
      </c>
      <c r="N19" s="37">
        <f>IF(A19="","",IFERROR(IF(OR(I19="",K19=""),"",MAX(0,I19*(1-K19))),""))</f>
        <v/>
      </c>
      <c r="O19" s="10">
        <f>IF(A19="","",IF(E19="","Kein Vorgänger",IF(E19=A19,"Selbstbezug",IFERROR(IF(VLOOKUP(E19,$A$5:$J$104,10,FALSE)="Erledigt","Freigegeben","Vorgänger offen"),"Vorgänger fehlt"))))</f>
        <v/>
      </c>
      <c r="P19" s="10">
        <f>IF(A19="","",IFERROR(IF(OR(M19="Überfällig",M19="Verspätet",M19="Blockiert",M19="Ist-Ende fehlt",M19="Unvollständig",O19="Selbstbezug",O19="Vorgänger fehlt"),"Prüfen",IF(OR(M19="Fällig",AND(O19="Vorgänger offen",J19&lt;&gt;"Erledigt")),"Beobachten","Nein")),"Prüfen"))</f>
        <v/>
      </c>
      <c r="Q19" s="10">
        <f>IF(A19="","",IFERROR(IF(COUNTIF($A$5:$A$104,A19)&gt;1,"Meilenstein-ID doppelt",IF(OR(B19="",C19="",D19="",F19="",G19="",I19="",J19="",K19=""),"Pflichtfeld fehlt",IF(COUNTIF(Projekte!$A$5:$A$104,B19)=0,"Projekt unbekannt",IF(OR(G19&lt;F19,NOT(ISNUMBER(I19)),Parameter_Hinweise!$B$6="",I19&lt;0,IFERROR(I19&gt;Parameter_Hinweise!$B$6,TRUE)),"Grenze oder Termin prüfen",IF(AND(J19="Erledigt",H19=""),"Ist-Ende fehlt",IF(OR(AND(J19="Erledigt",K19&lt;1),AND(J19&lt;&gt;"Erledigt",K19=1)),"Status/Fortschritt prüfen","OK")))))),"Eingabe prüfen"))</f>
        <v/>
      </c>
    </row>
    <row r="20">
      <c r="A20" s="19" t="n"/>
      <c r="B20" s="19" t="n"/>
      <c r="C20" s="19" t="n"/>
      <c r="D20" s="19" t="n"/>
      <c r="E20" s="19" t="n"/>
      <c r="F20" s="43" t="n"/>
      <c r="G20" s="43" t="n"/>
      <c r="H20" s="43" t="n"/>
      <c r="I20" s="44" t="n"/>
      <c r="J20" s="19" t="n"/>
      <c r="K20" s="26" t="n"/>
      <c r="L20" s="23">
        <f>IF(A20="","",IFERROR(IF(G20="","",IF(H20&lt;&gt;"",H20-G20,IF(Zusammenfassung!$B$7="","",MAX(0,Zusammenfassung!$B$7-G20)))),""))</f>
        <v/>
      </c>
      <c r="M20" s="14">
        <f>IF(A20="","",IFERROR(IF(OR(B20="",D20="",G20="",J20="",Zusammenfassung!$B$7="",Parameter_Hinweise!$B$5=""),"Unvollständig",IF(J20="Erledigt",IF(H20="","Ist-Ende fehlt",IF(L20&lt;=0,"Planmäßig","Verspätet")),IF(J20="Blockiert","Blockiert",IF(Zusammenfassung!$B$7&gt;G20,"Überfällig",IF(Zusammenfassung!$B$7&gt;=G20-Parameter_Hinweise!$B$5,"Fällig","Planmäßig"))))),"Eingabe prüfen"))</f>
        <v/>
      </c>
      <c r="N20" s="39">
        <f>IF(A20="","",IFERROR(IF(OR(I20="",K20=""),"",MAX(0,I20*(1-K20))),""))</f>
        <v/>
      </c>
      <c r="O20" s="14">
        <f>IF(A20="","",IF(E20="","Kein Vorgänger",IF(E20=A20,"Selbstbezug",IFERROR(IF(VLOOKUP(E20,$A$5:$J$104,10,FALSE)="Erledigt","Freigegeben","Vorgänger offen"),"Vorgänger fehlt"))))</f>
        <v/>
      </c>
      <c r="P20" s="14">
        <f>IF(A20="","",IFERROR(IF(OR(M20="Überfällig",M20="Verspätet",M20="Blockiert",M20="Ist-Ende fehlt",M20="Unvollständig",O20="Selbstbezug",O20="Vorgänger fehlt"),"Prüfen",IF(OR(M20="Fällig",AND(O20="Vorgänger offen",J20&lt;&gt;"Erledigt")),"Beobachten","Nein")),"Prüfen"))</f>
        <v/>
      </c>
      <c r="Q20" s="14">
        <f>IF(A20="","",IFERROR(IF(COUNTIF($A$5:$A$104,A20)&gt;1,"Meilenstein-ID doppelt",IF(OR(B20="",C20="",D20="",F20="",G20="",I20="",J20="",K20=""),"Pflichtfeld fehlt",IF(COUNTIF(Projekte!$A$5:$A$104,B20)=0,"Projekt unbekannt",IF(OR(G20&lt;F20,NOT(ISNUMBER(I20)),Parameter_Hinweise!$B$6="",I20&lt;0,IFERROR(I20&gt;Parameter_Hinweise!$B$6,TRUE)),"Grenze oder Termin prüfen",IF(AND(J20="Erledigt",H20=""),"Ist-Ende fehlt",IF(OR(AND(J20="Erledigt",K20&lt;1),AND(J20&lt;&gt;"Erledigt",K20=1)),"Status/Fortschritt prüfen","OK")))))),"Eingabe prüfen"))</f>
        <v/>
      </c>
    </row>
    <row r="21">
      <c r="A21" s="19" t="n"/>
      <c r="B21" s="19" t="n"/>
      <c r="C21" s="19" t="n"/>
      <c r="D21" s="19" t="n"/>
      <c r="E21" s="19" t="n"/>
      <c r="F21" s="43" t="n"/>
      <c r="G21" s="43" t="n"/>
      <c r="H21" s="43" t="n"/>
      <c r="I21" s="44" t="n"/>
      <c r="J21" s="19" t="n"/>
      <c r="K21" s="26" t="n"/>
      <c r="L21" s="22">
        <f>IF(A21="","",IFERROR(IF(G21="","",IF(H21&lt;&gt;"",H21-G21,IF(Zusammenfassung!$B$7="","",MAX(0,Zusammenfassung!$B$7-G21)))),""))</f>
        <v/>
      </c>
      <c r="M21" s="10">
        <f>IF(A21="","",IFERROR(IF(OR(B21="",D21="",G21="",J21="",Zusammenfassung!$B$7="",Parameter_Hinweise!$B$5=""),"Unvollständig",IF(J21="Erledigt",IF(H21="","Ist-Ende fehlt",IF(L21&lt;=0,"Planmäßig","Verspätet")),IF(J21="Blockiert","Blockiert",IF(Zusammenfassung!$B$7&gt;G21,"Überfällig",IF(Zusammenfassung!$B$7&gt;=G21-Parameter_Hinweise!$B$5,"Fällig","Planmäßig"))))),"Eingabe prüfen"))</f>
        <v/>
      </c>
      <c r="N21" s="37">
        <f>IF(A21="","",IFERROR(IF(OR(I21="",K21=""),"",MAX(0,I21*(1-K21))),""))</f>
        <v/>
      </c>
      <c r="O21" s="10">
        <f>IF(A21="","",IF(E21="","Kein Vorgänger",IF(E21=A21,"Selbstbezug",IFERROR(IF(VLOOKUP(E21,$A$5:$J$104,10,FALSE)="Erledigt","Freigegeben","Vorgänger offen"),"Vorgänger fehlt"))))</f>
        <v/>
      </c>
      <c r="P21" s="10">
        <f>IF(A21="","",IFERROR(IF(OR(M21="Überfällig",M21="Verspätet",M21="Blockiert",M21="Ist-Ende fehlt",M21="Unvollständig",O21="Selbstbezug",O21="Vorgänger fehlt"),"Prüfen",IF(OR(M21="Fällig",AND(O21="Vorgänger offen",J21&lt;&gt;"Erledigt")),"Beobachten","Nein")),"Prüfen"))</f>
        <v/>
      </c>
      <c r="Q21" s="10">
        <f>IF(A21="","",IFERROR(IF(COUNTIF($A$5:$A$104,A21)&gt;1,"Meilenstein-ID doppelt",IF(OR(B21="",C21="",D21="",F21="",G21="",I21="",J21="",K21=""),"Pflichtfeld fehlt",IF(COUNTIF(Projekte!$A$5:$A$104,B21)=0,"Projekt unbekannt",IF(OR(G21&lt;F21,NOT(ISNUMBER(I21)),Parameter_Hinweise!$B$6="",I21&lt;0,IFERROR(I21&gt;Parameter_Hinweise!$B$6,TRUE)),"Grenze oder Termin prüfen",IF(AND(J21="Erledigt",H21=""),"Ist-Ende fehlt",IF(OR(AND(J21="Erledigt",K21&lt;1),AND(J21&lt;&gt;"Erledigt",K21=1)),"Status/Fortschritt prüfen","OK")))))),"Eingabe prüfen"))</f>
        <v/>
      </c>
    </row>
    <row r="22">
      <c r="A22" s="19" t="n"/>
      <c r="B22" s="19" t="n"/>
      <c r="C22" s="19" t="n"/>
      <c r="D22" s="19" t="n"/>
      <c r="E22" s="19" t="n"/>
      <c r="F22" s="43" t="n"/>
      <c r="G22" s="43" t="n"/>
      <c r="H22" s="43" t="n"/>
      <c r="I22" s="44" t="n"/>
      <c r="J22" s="19" t="n"/>
      <c r="K22" s="26" t="n"/>
      <c r="L22" s="23">
        <f>IF(A22="","",IFERROR(IF(G22="","",IF(H22&lt;&gt;"",H22-G22,IF(Zusammenfassung!$B$7="","",MAX(0,Zusammenfassung!$B$7-G22)))),""))</f>
        <v/>
      </c>
      <c r="M22" s="14">
        <f>IF(A22="","",IFERROR(IF(OR(B22="",D22="",G22="",J22="",Zusammenfassung!$B$7="",Parameter_Hinweise!$B$5=""),"Unvollständig",IF(J22="Erledigt",IF(H22="","Ist-Ende fehlt",IF(L22&lt;=0,"Planmäßig","Verspätet")),IF(J22="Blockiert","Blockiert",IF(Zusammenfassung!$B$7&gt;G22,"Überfällig",IF(Zusammenfassung!$B$7&gt;=G22-Parameter_Hinweise!$B$5,"Fällig","Planmäßig"))))),"Eingabe prüfen"))</f>
        <v/>
      </c>
      <c r="N22" s="39">
        <f>IF(A22="","",IFERROR(IF(OR(I22="",K22=""),"",MAX(0,I22*(1-K22))),""))</f>
        <v/>
      </c>
      <c r="O22" s="14">
        <f>IF(A22="","",IF(E22="","Kein Vorgänger",IF(E22=A22,"Selbstbezug",IFERROR(IF(VLOOKUP(E22,$A$5:$J$104,10,FALSE)="Erledigt","Freigegeben","Vorgänger offen"),"Vorgänger fehlt"))))</f>
        <v/>
      </c>
      <c r="P22" s="14">
        <f>IF(A22="","",IFERROR(IF(OR(M22="Überfällig",M22="Verspätet",M22="Blockiert",M22="Ist-Ende fehlt",M22="Unvollständig",O22="Selbstbezug",O22="Vorgänger fehlt"),"Prüfen",IF(OR(M22="Fällig",AND(O22="Vorgänger offen",J22&lt;&gt;"Erledigt")),"Beobachten","Nein")),"Prüfen"))</f>
        <v/>
      </c>
      <c r="Q22" s="14">
        <f>IF(A22="","",IFERROR(IF(COUNTIF($A$5:$A$104,A22)&gt;1,"Meilenstein-ID doppelt",IF(OR(B22="",C22="",D22="",F22="",G22="",I22="",J22="",K22=""),"Pflichtfeld fehlt",IF(COUNTIF(Projekte!$A$5:$A$104,B22)=0,"Projekt unbekannt",IF(OR(G22&lt;F22,NOT(ISNUMBER(I22)),Parameter_Hinweise!$B$6="",I22&lt;0,IFERROR(I22&gt;Parameter_Hinweise!$B$6,TRUE)),"Grenze oder Termin prüfen",IF(AND(J22="Erledigt",H22=""),"Ist-Ende fehlt",IF(OR(AND(J22="Erledigt",K22&lt;1),AND(J22&lt;&gt;"Erledigt",K22=1)),"Status/Fortschritt prüfen","OK")))))),"Eingabe prüfen"))</f>
        <v/>
      </c>
    </row>
    <row r="23">
      <c r="A23" s="19" t="n"/>
      <c r="B23" s="19" t="n"/>
      <c r="C23" s="19" t="n"/>
      <c r="D23" s="19" t="n"/>
      <c r="E23" s="19" t="n"/>
      <c r="F23" s="43" t="n"/>
      <c r="G23" s="43" t="n"/>
      <c r="H23" s="43" t="n"/>
      <c r="I23" s="44" t="n"/>
      <c r="J23" s="19" t="n"/>
      <c r="K23" s="26" t="n"/>
      <c r="L23" s="22">
        <f>IF(A23="","",IFERROR(IF(G23="","",IF(H23&lt;&gt;"",H23-G23,IF(Zusammenfassung!$B$7="","",MAX(0,Zusammenfassung!$B$7-G23)))),""))</f>
        <v/>
      </c>
      <c r="M23" s="10">
        <f>IF(A23="","",IFERROR(IF(OR(B23="",D23="",G23="",J23="",Zusammenfassung!$B$7="",Parameter_Hinweise!$B$5=""),"Unvollständig",IF(J23="Erledigt",IF(H23="","Ist-Ende fehlt",IF(L23&lt;=0,"Planmäßig","Verspätet")),IF(J23="Blockiert","Blockiert",IF(Zusammenfassung!$B$7&gt;G23,"Überfällig",IF(Zusammenfassung!$B$7&gt;=G23-Parameter_Hinweise!$B$5,"Fällig","Planmäßig"))))),"Eingabe prüfen"))</f>
        <v/>
      </c>
      <c r="N23" s="37">
        <f>IF(A23="","",IFERROR(IF(OR(I23="",K23=""),"",MAX(0,I23*(1-K23))),""))</f>
        <v/>
      </c>
      <c r="O23" s="10">
        <f>IF(A23="","",IF(E23="","Kein Vorgänger",IF(E23=A23,"Selbstbezug",IFERROR(IF(VLOOKUP(E23,$A$5:$J$104,10,FALSE)="Erledigt","Freigegeben","Vorgänger offen"),"Vorgänger fehlt"))))</f>
        <v/>
      </c>
      <c r="P23" s="10">
        <f>IF(A23="","",IFERROR(IF(OR(M23="Überfällig",M23="Verspätet",M23="Blockiert",M23="Ist-Ende fehlt",M23="Unvollständig",O23="Selbstbezug",O23="Vorgänger fehlt"),"Prüfen",IF(OR(M23="Fällig",AND(O23="Vorgänger offen",J23&lt;&gt;"Erledigt")),"Beobachten","Nein")),"Prüfen"))</f>
        <v/>
      </c>
      <c r="Q23" s="10">
        <f>IF(A23="","",IFERROR(IF(COUNTIF($A$5:$A$104,A23)&gt;1,"Meilenstein-ID doppelt",IF(OR(B23="",C23="",D23="",F23="",G23="",I23="",J23="",K23=""),"Pflichtfeld fehlt",IF(COUNTIF(Projekte!$A$5:$A$104,B23)=0,"Projekt unbekannt",IF(OR(G23&lt;F23,NOT(ISNUMBER(I23)),Parameter_Hinweise!$B$6="",I23&lt;0,IFERROR(I23&gt;Parameter_Hinweise!$B$6,TRUE)),"Grenze oder Termin prüfen",IF(AND(J23="Erledigt",H23=""),"Ist-Ende fehlt",IF(OR(AND(J23="Erledigt",K23&lt;1),AND(J23&lt;&gt;"Erledigt",K23=1)),"Status/Fortschritt prüfen","OK")))))),"Eingabe prüfen"))</f>
        <v/>
      </c>
    </row>
    <row r="24">
      <c r="A24" s="19" t="n"/>
      <c r="B24" s="19" t="n"/>
      <c r="C24" s="19" t="n"/>
      <c r="D24" s="19" t="n"/>
      <c r="E24" s="19" t="n"/>
      <c r="F24" s="43" t="n"/>
      <c r="G24" s="43" t="n"/>
      <c r="H24" s="43" t="n"/>
      <c r="I24" s="44" t="n"/>
      <c r="J24" s="19" t="n"/>
      <c r="K24" s="26" t="n"/>
      <c r="L24" s="23">
        <f>IF(A24="","",IFERROR(IF(G24="","",IF(H24&lt;&gt;"",H24-G24,IF(Zusammenfassung!$B$7="","",MAX(0,Zusammenfassung!$B$7-G24)))),""))</f>
        <v/>
      </c>
      <c r="M24" s="14">
        <f>IF(A24="","",IFERROR(IF(OR(B24="",D24="",G24="",J24="",Zusammenfassung!$B$7="",Parameter_Hinweise!$B$5=""),"Unvollständig",IF(J24="Erledigt",IF(H24="","Ist-Ende fehlt",IF(L24&lt;=0,"Planmäßig","Verspätet")),IF(J24="Blockiert","Blockiert",IF(Zusammenfassung!$B$7&gt;G24,"Überfällig",IF(Zusammenfassung!$B$7&gt;=G24-Parameter_Hinweise!$B$5,"Fällig","Planmäßig"))))),"Eingabe prüfen"))</f>
        <v/>
      </c>
      <c r="N24" s="39">
        <f>IF(A24="","",IFERROR(IF(OR(I24="",K24=""),"",MAX(0,I24*(1-K24))),""))</f>
        <v/>
      </c>
      <c r="O24" s="14">
        <f>IF(A24="","",IF(E24="","Kein Vorgänger",IF(E24=A24,"Selbstbezug",IFERROR(IF(VLOOKUP(E24,$A$5:$J$104,10,FALSE)="Erledigt","Freigegeben","Vorgänger offen"),"Vorgänger fehlt"))))</f>
        <v/>
      </c>
      <c r="P24" s="14">
        <f>IF(A24="","",IFERROR(IF(OR(M24="Überfällig",M24="Verspätet",M24="Blockiert",M24="Ist-Ende fehlt",M24="Unvollständig",O24="Selbstbezug",O24="Vorgänger fehlt"),"Prüfen",IF(OR(M24="Fällig",AND(O24="Vorgänger offen",J24&lt;&gt;"Erledigt")),"Beobachten","Nein")),"Prüfen"))</f>
        <v/>
      </c>
      <c r="Q24" s="14">
        <f>IF(A24="","",IFERROR(IF(COUNTIF($A$5:$A$104,A24)&gt;1,"Meilenstein-ID doppelt",IF(OR(B24="",C24="",D24="",F24="",G24="",I24="",J24="",K24=""),"Pflichtfeld fehlt",IF(COUNTIF(Projekte!$A$5:$A$104,B24)=0,"Projekt unbekannt",IF(OR(G24&lt;F24,NOT(ISNUMBER(I24)),Parameter_Hinweise!$B$6="",I24&lt;0,IFERROR(I24&gt;Parameter_Hinweise!$B$6,TRUE)),"Grenze oder Termin prüfen",IF(AND(J24="Erledigt",H24=""),"Ist-Ende fehlt",IF(OR(AND(J24="Erledigt",K24&lt;1),AND(J24&lt;&gt;"Erledigt",K24=1)),"Status/Fortschritt prüfen","OK")))))),"Eingabe prüfen"))</f>
        <v/>
      </c>
    </row>
    <row r="25">
      <c r="A25" s="19" t="n"/>
      <c r="B25" s="19" t="n"/>
      <c r="C25" s="19" t="n"/>
      <c r="D25" s="19" t="n"/>
      <c r="E25" s="19" t="n"/>
      <c r="F25" s="43" t="n"/>
      <c r="G25" s="43" t="n"/>
      <c r="H25" s="43" t="n"/>
      <c r="I25" s="44" t="n"/>
      <c r="J25" s="19" t="n"/>
      <c r="K25" s="26" t="n"/>
      <c r="L25" s="22">
        <f>IF(A25="","",IFERROR(IF(G25="","",IF(H25&lt;&gt;"",H25-G25,IF(Zusammenfassung!$B$7="","",MAX(0,Zusammenfassung!$B$7-G25)))),""))</f>
        <v/>
      </c>
      <c r="M25" s="10">
        <f>IF(A25="","",IFERROR(IF(OR(B25="",D25="",G25="",J25="",Zusammenfassung!$B$7="",Parameter_Hinweise!$B$5=""),"Unvollständig",IF(J25="Erledigt",IF(H25="","Ist-Ende fehlt",IF(L25&lt;=0,"Planmäßig","Verspätet")),IF(J25="Blockiert","Blockiert",IF(Zusammenfassung!$B$7&gt;G25,"Überfällig",IF(Zusammenfassung!$B$7&gt;=G25-Parameter_Hinweise!$B$5,"Fällig","Planmäßig"))))),"Eingabe prüfen"))</f>
        <v/>
      </c>
      <c r="N25" s="37">
        <f>IF(A25="","",IFERROR(IF(OR(I25="",K25=""),"",MAX(0,I25*(1-K25))),""))</f>
        <v/>
      </c>
      <c r="O25" s="10">
        <f>IF(A25="","",IF(E25="","Kein Vorgänger",IF(E25=A25,"Selbstbezug",IFERROR(IF(VLOOKUP(E25,$A$5:$J$104,10,FALSE)="Erledigt","Freigegeben","Vorgänger offen"),"Vorgänger fehlt"))))</f>
        <v/>
      </c>
      <c r="P25" s="10">
        <f>IF(A25="","",IFERROR(IF(OR(M25="Überfällig",M25="Verspätet",M25="Blockiert",M25="Ist-Ende fehlt",M25="Unvollständig",O25="Selbstbezug",O25="Vorgänger fehlt"),"Prüfen",IF(OR(M25="Fällig",AND(O25="Vorgänger offen",J25&lt;&gt;"Erledigt")),"Beobachten","Nein")),"Prüfen"))</f>
        <v/>
      </c>
      <c r="Q25" s="10">
        <f>IF(A25="","",IFERROR(IF(COUNTIF($A$5:$A$104,A25)&gt;1,"Meilenstein-ID doppelt",IF(OR(B25="",C25="",D25="",F25="",G25="",I25="",J25="",K25=""),"Pflichtfeld fehlt",IF(COUNTIF(Projekte!$A$5:$A$104,B25)=0,"Projekt unbekannt",IF(OR(G25&lt;F25,NOT(ISNUMBER(I25)),Parameter_Hinweise!$B$6="",I25&lt;0,IFERROR(I25&gt;Parameter_Hinweise!$B$6,TRUE)),"Grenze oder Termin prüfen",IF(AND(J25="Erledigt",H25=""),"Ist-Ende fehlt",IF(OR(AND(J25="Erledigt",K25&lt;1),AND(J25&lt;&gt;"Erledigt",K25=1)),"Status/Fortschritt prüfen","OK")))))),"Eingabe prüfen"))</f>
        <v/>
      </c>
    </row>
    <row r="26">
      <c r="A26" s="19" t="n"/>
      <c r="B26" s="19" t="n"/>
      <c r="C26" s="19" t="n"/>
      <c r="D26" s="19" t="n"/>
      <c r="E26" s="19" t="n"/>
      <c r="F26" s="43" t="n"/>
      <c r="G26" s="43" t="n"/>
      <c r="H26" s="43" t="n"/>
      <c r="I26" s="44" t="n"/>
      <c r="J26" s="19" t="n"/>
      <c r="K26" s="26" t="n"/>
      <c r="L26" s="23">
        <f>IF(A26="","",IFERROR(IF(G26="","",IF(H26&lt;&gt;"",H26-G26,IF(Zusammenfassung!$B$7="","",MAX(0,Zusammenfassung!$B$7-G26)))),""))</f>
        <v/>
      </c>
      <c r="M26" s="14">
        <f>IF(A26="","",IFERROR(IF(OR(B26="",D26="",G26="",J26="",Zusammenfassung!$B$7="",Parameter_Hinweise!$B$5=""),"Unvollständig",IF(J26="Erledigt",IF(H26="","Ist-Ende fehlt",IF(L26&lt;=0,"Planmäßig","Verspätet")),IF(J26="Blockiert","Blockiert",IF(Zusammenfassung!$B$7&gt;G26,"Überfällig",IF(Zusammenfassung!$B$7&gt;=G26-Parameter_Hinweise!$B$5,"Fällig","Planmäßig"))))),"Eingabe prüfen"))</f>
        <v/>
      </c>
      <c r="N26" s="39">
        <f>IF(A26="","",IFERROR(IF(OR(I26="",K26=""),"",MAX(0,I26*(1-K26))),""))</f>
        <v/>
      </c>
      <c r="O26" s="14">
        <f>IF(A26="","",IF(E26="","Kein Vorgänger",IF(E26=A26,"Selbstbezug",IFERROR(IF(VLOOKUP(E26,$A$5:$J$104,10,FALSE)="Erledigt","Freigegeben","Vorgänger offen"),"Vorgänger fehlt"))))</f>
        <v/>
      </c>
      <c r="P26" s="14">
        <f>IF(A26="","",IFERROR(IF(OR(M26="Überfällig",M26="Verspätet",M26="Blockiert",M26="Ist-Ende fehlt",M26="Unvollständig",O26="Selbstbezug",O26="Vorgänger fehlt"),"Prüfen",IF(OR(M26="Fällig",AND(O26="Vorgänger offen",J26&lt;&gt;"Erledigt")),"Beobachten","Nein")),"Prüfen"))</f>
        <v/>
      </c>
      <c r="Q26" s="14">
        <f>IF(A26="","",IFERROR(IF(COUNTIF($A$5:$A$104,A26)&gt;1,"Meilenstein-ID doppelt",IF(OR(B26="",C26="",D26="",F26="",G26="",I26="",J26="",K26=""),"Pflichtfeld fehlt",IF(COUNTIF(Projekte!$A$5:$A$104,B26)=0,"Projekt unbekannt",IF(OR(G26&lt;F26,NOT(ISNUMBER(I26)),Parameter_Hinweise!$B$6="",I26&lt;0,IFERROR(I26&gt;Parameter_Hinweise!$B$6,TRUE)),"Grenze oder Termin prüfen",IF(AND(J26="Erledigt",H26=""),"Ist-Ende fehlt",IF(OR(AND(J26="Erledigt",K26&lt;1),AND(J26&lt;&gt;"Erledigt",K26=1)),"Status/Fortschritt prüfen","OK")))))),"Eingabe prüfen"))</f>
        <v/>
      </c>
    </row>
    <row r="27">
      <c r="A27" s="19" t="n"/>
      <c r="B27" s="19" t="n"/>
      <c r="C27" s="19" t="n"/>
      <c r="D27" s="19" t="n"/>
      <c r="E27" s="19" t="n"/>
      <c r="F27" s="43" t="n"/>
      <c r="G27" s="43" t="n"/>
      <c r="H27" s="43" t="n"/>
      <c r="I27" s="44" t="n"/>
      <c r="J27" s="19" t="n"/>
      <c r="K27" s="26" t="n"/>
      <c r="L27" s="22">
        <f>IF(A27="","",IFERROR(IF(G27="","",IF(H27&lt;&gt;"",H27-G27,IF(Zusammenfassung!$B$7="","",MAX(0,Zusammenfassung!$B$7-G27)))),""))</f>
        <v/>
      </c>
      <c r="M27" s="10">
        <f>IF(A27="","",IFERROR(IF(OR(B27="",D27="",G27="",J27="",Zusammenfassung!$B$7="",Parameter_Hinweise!$B$5=""),"Unvollständig",IF(J27="Erledigt",IF(H27="","Ist-Ende fehlt",IF(L27&lt;=0,"Planmäßig","Verspätet")),IF(J27="Blockiert","Blockiert",IF(Zusammenfassung!$B$7&gt;G27,"Überfällig",IF(Zusammenfassung!$B$7&gt;=G27-Parameter_Hinweise!$B$5,"Fällig","Planmäßig"))))),"Eingabe prüfen"))</f>
        <v/>
      </c>
      <c r="N27" s="37">
        <f>IF(A27="","",IFERROR(IF(OR(I27="",K27=""),"",MAX(0,I27*(1-K27))),""))</f>
        <v/>
      </c>
      <c r="O27" s="10">
        <f>IF(A27="","",IF(E27="","Kein Vorgänger",IF(E27=A27,"Selbstbezug",IFERROR(IF(VLOOKUP(E27,$A$5:$J$104,10,FALSE)="Erledigt","Freigegeben","Vorgänger offen"),"Vorgänger fehlt"))))</f>
        <v/>
      </c>
      <c r="P27" s="10">
        <f>IF(A27="","",IFERROR(IF(OR(M27="Überfällig",M27="Verspätet",M27="Blockiert",M27="Ist-Ende fehlt",M27="Unvollständig",O27="Selbstbezug",O27="Vorgänger fehlt"),"Prüfen",IF(OR(M27="Fällig",AND(O27="Vorgänger offen",J27&lt;&gt;"Erledigt")),"Beobachten","Nein")),"Prüfen"))</f>
        <v/>
      </c>
      <c r="Q27" s="10">
        <f>IF(A27="","",IFERROR(IF(COUNTIF($A$5:$A$104,A27)&gt;1,"Meilenstein-ID doppelt",IF(OR(B27="",C27="",D27="",F27="",G27="",I27="",J27="",K27=""),"Pflichtfeld fehlt",IF(COUNTIF(Projekte!$A$5:$A$104,B27)=0,"Projekt unbekannt",IF(OR(G27&lt;F27,NOT(ISNUMBER(I27)),Parameter_Hinweise!$B$6="",I27&lt;0,IFERROR(I27&gt;Parameter_Hinweise!$B$6,TRUE)),"Grenze oder Termin prüfen",IF(AND(J27="Erledigt",H27=""),"Ist-Ende fehlt",IF(OR(AND(J27="Erledigt",K27&lt;1),AND(J27&lt;&gt;"Erledigt",K27=1)),"Status/Fortschritt prüfen","OK")))))),"Eingabe prüfen"))</f>
        <v/>
      </c>
    </row>
    <row r="28">
      <c r="A28" s="19" t="n"/>
      <c r="B28" s="19" t="n"/>
      <c r="C28" s="19" t="n"/>
      <c r="D28" s="19" t="n"/>
      <c r="E28" s="19" t="n"/>
      <c r="F28" s="43" t="n"/>
      <c r="G28" s="43" t="n"/>
      <c r="H28" s="43" t="n"/>
      <c r="I28" s="44" t="n"/>
      <c r="J28" s="19" t="n"/>
      <c r="K28" s="26" t="n"/>
      <c r="L28" s="23">
        <f>IF(A28="","",IFERROR(IF(G28="","",IF(H28&lt;&gt;"",H28-G28,IF(Zusammenfassung!$B$7="","",MAX(0,Zusammenfassung!$B$7-G28)))),""))</f>
        <v/>
      </c>
      <c r="M28" s="14">
        <f>IF(A28="","",IFERROR(IF(OR(B28="",D28="",G28="",J28="",Zusammenfassung!$B$7="",Parameter_Hinweise!$B$5=""),"Unvollständig",IF(J28="Erledigt",IF(H28="","Ist-Ende fehlt",IF(L28&lt;=0,"Planmäßig","Verspätet")),IF(J28="Blockiert","Blockiert",IF(Zusammenfassung!$B$7&gt;G28,"Überfällig",IF(Zusammenfassung!$B$7&gt;=G28-Parameter_Hinweise!$B$5,"Fällig","Planmäßig"))))),"Eingabe prüfen"))</f>
        <v/>
      </c>
      <c r="N28" s="39">
        <f>IF(A28="","",IFERROR(IF(OR(I28="",K28=""),"",MAX(0,I28*(1-K28))),""))</f>
        <v/>
      </c>
      <c r="O28" s="14">
        <f>IF(A28="","",IF(E28="","Kein Vorgänger",IF(E28=A28,"Selbstbezug",IFERROR(IF(VLOOKUP(E28,$A$5:$J$104,10,FALSE)="Erledigt","Freigegeben","Vorgänger offen"),"Vorgänger fehlt"))))</f>
        <v/>
      </c>
      <c r="P28" s="14">
        <f>IF(A28="","",IFERROR(IF(OR(M28="Überfällig",M28="Verspätet",M28="Blockiert",M28="Ist-Ende fehlt",M28="Unvollständig",O28="Selbstbezug",O28="Vorgänger fehlt"),"Prüfen",IF(OR(M28="Fällig",AND(O28="Vorgänger offen",J28&lt;&gt;"Erledigt")),"Beobachten","Nein")),"Prüfen"))</f>
        <v/>
      </c>
      <c r="Q28" s="14">
        <f>IF(A28="","",IFERROR(IF(COUNTIF($A$5:$A$104,A28)&gt;1,"Meilenstein-ID doppelt",IF(OR(B28="",C28="",D28="",F28="",G28="",I28="",J28="",K28=""),"Pflichtfeld fehlt",IF(COUNTIF(Projekte!$A$5:$A$104,B28)=0,"Projekt unbekannt",IF(OR(G28&lt;F28,NOT(ISNUMBER(I28)),Parameter_Hinweise!$B$6="",I28&lt;0,IFERROR(I28&gt;Parameter_Hinweise!$B$6,TRUE)),"Grenze oder Termin prüfen",IF(AND(J28="Erledigt",H28=""),"Ist-Ende fehlt",IF(OR(AND(J28="Erledigt",K28&lt;1),AND(J28&lt;&gt;"Erledigt",K28=1)),"Status/Fortschritt prüfen","OK")))))),"Eingabe prüfen"))</f>
        <v/>
      </c>
    </row>
    <row r="29">
      <c r="A29" s="19" t="n"/>
      <c r="B29" s="19" t="n"/>
      <c r="C29" s="19" t="n"/>
      <c r="D29" s="19" t="n"/>
      <c r="E29" s="19" t="n"/>
      <c r="F29" s="43" t="n"/>
      <c r="G29" s="43" t="n"/>
      <c r="H29" s="43" t="n"/>
      <c r="I29" s="44" t="n"/>
      <c r="J29" s="19" t="n"/>
      <c r="K29" s="26" t="n"/>
      <c r="L29" s="22">
        <f>IF(A29="","",IFERROR(IF(G29="","",IF(H29&lt;&gt;"",H29-G29,IF(Zusammenfassung!$B$7="","",MAX(0,Zusammenfassung!$B$7-G29)))),""))</f>
        <v/>
      </c>
      <c r="M29" s="10">
        <f>IF(A29="","",IFERROR(IF(OR(B29="",D29="",G29="",J29="",Zusammenfassung!$B$7="",Parameter_Hinweise!$B$5=""),"Unvollständig",IF(J29="Erledigt",IF(H29="","Ist-Ende fehlt",IF(L29&lt;=0,"Planmäßig","Verspätet")),IF(J29="Blockiert","Blockiert",IF(Zusammenfassung!$B$7&gt;G29,"Überfällig",IF(Zusammenfassung!$B$7&gt;=G29-Parameter_Hinweise!$B$5,"Fällig","Planmäßig"))))),"Eingabe prüfen"))</f>
        <v/>
      </c>
      <c r="N29" s="37">
        <f>IF(A29="","",IFERROR(IF(OR(I29="",K29=""),"",MAX(0,I29*(1-K29))),""))</f>
        <v/>
      </c>
      <c r="O29" s="10">
        <f>IF(A29="","",IF(E29="","Kein Vorgänger",IF(E29=A29,"Selbstbezug",IFERROR(IF(VLOOKUP(E29,$A$5:$J$104,10,FALSE)="Erledigt","Freigegeben","Vorgänger offen"),"Vorgänger fehlt"))))</f>
        <v/>
      </c>
      <c r="P29" s="10">
        <f>IF(A29="","",IFERROR(IF(OR(M29="Überfällig",M29="Verspätet",M29="Blockiert",M29="Ist-Ende fehlt",M29="Unvollständig",O29="Selbstbezug",O29="Vorgänger fehlt"),"Prüfen",IF(OR(M29="Fällig",AND(O29="Vorgänger offen",J29&lt;&gt;"Erledigt")),"Beobachten","Nein")),"Prüfen"))</f>
        <v/>
      </c>
      <c r="Q29" s="10">
        <f>IF(A29="","",IFERROR(IF(COUNTIF($A$5:$A$104,A29)&gt;1,"Meilenstein-ID doppelt",IF(OR(B29="",C29="",D29="",F29="",G29="",I29="",J29="",K29=""),"Pflichtfeld fehlt",IF(COUNTIF(Projekte!$A$5:$A$104,B29)=0,"Projekt unbekannt",IF(OR(G29&lt;F29,NOT(ISNUMBER(I29)),Parameter_Hinweise!$B$6="",I29&lt;0,IFERROR(I29&gt;Parameter_Hinweise!$B$6,TRUE)),"Grenze oder Termin prüfen",IF(AND(J29="Erledigt",H29=""),"Ist-Ende fehlt",IF(OR(AND(J29="Erledigt",K29&lt;1),AND(J29&lt;&gt;"Erledigt",K29=1)),"Status/Fortschritt prüfen","OK")))))),"Eingabe prüfen"))</f>
        <v/>
      </c>
    </row>
    <row r="30">
      <c r="A30" s="19" t="n"/>
      <c r="B30" s="19" t="n"/>
      <c r="C30" s="19" t="n"/>
      <c r="D30" s="19" t="n"/>
      <c r="E30" s="19" t="n"/>
      <c r="F30" s="43" t="n"/>
      <c r="G30" s="43" t="n"/>
      <c r="H30" s="43" t="n"/>
      <c r="I30" s="44" t="n"/>
      <c r="J30" s="19" t="n"/>
      <c r="K30" s="26" t="n"/>
      <c r="L30" s="23">
        <f>IF(A30="","",IFERROR(IF(G30="","",IF(H30&lt;&gt;"",H30-G30,IF(Zusammenfassung!$B$7="","",MAX(0,Zusammenfassung!$B$7-G30)))),""))</f>
        <v/>
      </c>
      <c r="M30" s="14">
        <f>IF(A30="","",IFERROR(IF(OR(B30="",D30="",G30="",J30="",Zusammenfassung!$B$7="",Parameter_Hinweise!$B$5=""),"Unvollständig",IF(J30="Erledigt",IF(H30="","Ist-Ende fehlt",IF(L30&lt;=0,"Planmäßig","Verspätet")),IF(J30="Blockiert","Blockiert",IF(Zusammenfassung!$B$7&gt;G30,"Überfällig",IF(Zusammenfassung!$B$7&gt;=G30-Parameter_Hinweise!$B$5,"Fällig","Planmäßig"))))),"Eingabe prüfen"))</f>
        <v/>
      </c>
      <c r="N30" s="39">
        <f>IF(A30="","",IFERROR(IF(OR(I30="",K30=""),"",MAX(0,I30*(1-K30))),""))</f>
        <v/>
      </c>
      <c r="O30" s="14">
        <f>IF(A30="","",IF(E30="","Kein Vorgänger",IF(E30=A30,"Selbstbezug",IFERROR(IF(VLOOKUP(E30,$A$5:$J$104,10,FALSE)="Erledigt","Freigegeben","Vorgänger offen"),"Vorgänger fehlt"))))</f>
        <v/>
      </c>
      <c r="P30" s="14">
        <f>IF(A30="","",IFERROR(IF(OR(M30="Überfällig",M30="Verspätet",M30="Blockiert",M30="Ist-Ende fehlt",M30="Unvollständig",O30="Selbstbezug",O30="Vorgänger fehlt"),"Prüfen",IF(OR(M30="Fällig",AND(O30="Vorgänger offen",J30&lt;&gt;"Erledigt")),"Beobachten","Nein")),"Prüfen"))</f>
        <v/>
      </c>
      <c r="Q30" s="14">
        <f>IF(A30="","",IFERROR(IF(COUNTIF($A$5:$A$104,A30)&gt;1,"Meilenstein-ID doppelt",IF(OR(B30="",C30="",D30="",F30="",G30="",I30="",J30="",K30=""),"Pflichtfeld fehlt",IF(COUNTIF(Projekte!$A$5:$A$104,B30)=0,"Projekt unbekannt",IF(OR(G30&lt;F30,NOT(ISNUMBER(I30)),Parameter_Hinweise!$B$6="",I30&lt;0,IFERROR(I30&gt;Parameter_Hinweise!$B$6,TRUE)),"Grenze oder Termin prüfen",IF(AND(J30="Erledigt",H30=""),"Ist-Ende fehlt",IF(OR(AND(J30="Erledigt",K30&lt;1),AND(J30&lt;&gt;"Erledigt",K30=1)),"Status/Fortschritt prüfen","OK")))))),"Eingabe prüfen"))</f>
        <v/>
      </c>
    </row>
    <row r="31">
      <c r="A31" s="19" t="n"/>
      <c r="B31" s="19" t="n"/>
      <c r="C31" s="19" t="n"/>
      <c r="D31" s="19" t="n"/>
      <c r="E31" s="19" t="n"/>
      <c r="F31" s="43" t="n"/>
      <c r="G31" s="43" t="n"/>
      <c r="H31" s="43" t="n"/>
      <c r="I31" s="44" t="n"/>
      <c r="J31" s="19" t="n"/>
      <c r="K31" s="26" t="n"/>
      <c r="L31" s="22">
        <f>IF(A31="","",IFERROR(IF(G31="","",IF(H31&lt;&gt;"",H31-G31,IF(Zusammenfassung!$B$7="","",MAX(0,Zusammenfassung!$B$7-G31)))),""))</f>
        <v/>
      </c>
      <c r="M31" s="10">
        <f>IF(A31="","",IFERROR(IF(OR(B31="",D31="",G31="",J31="",Zusammenfassung!$B$7="",Parameter_Hinweise!$B$5=""),"Unvollständig",IF(J31="Erledigt",IF(H31="","Ist-Ende fehlt",IF(L31&lt;=0,"Planmäßig","Verspätet")),IF(J31="Blockiert","Blockiert",IF(Zusammenfassung!$B$7&gt;G31,"Überfällig",IF(Zusammenfassung!$B$7&gt;=G31-Parameter_Hinweise!$B$5,"Fällig","Planmäßig"))))),"Eingabe prüfen"))</f>
        <v/>
      </c>
      <c r="N31" s="37">
        <f>IF(A31="","",IFERROR(IF(OR(I31="",K31=""),"",MAX(0,I31*(1-K31))),""))</f>
        <v/>
      </c>
      <c r="O31" s="10">
        <f>IF(A31="","",IF(E31="","Kein Vorgänger",IF(E31=A31,"Selbstbezug",IFERROR(IF(VLOOKUP(E31,$A$5:$J$104,10,FALSE)="Erledigt","Freigegeben","Vorgänger offen"),"Vorgänger fehlt"))))</f>
        <v/>
      </c>
      <c r="P31" s="10">
        <f>IF(A31="","",IFERROR(IF(OR(M31="Überfällig",M31="Verspätet",M31="Blockiert",M31="Ist-Ende fehlt",M31="Unvollständig",O31="Selbstbezug",O31="Vorgänger fehlt"),"Prüfen",IF(OR(M31="Fällig",AND(O31="Vorgänger offen",J31&lt;&gt;"Erledigt")),"Beobachten","Nein")),"Prüfen"))</f>
        <v/>
      </c>
      <c r="Q31" s="10">
        <f>IF(A31="","",IFERROR(IF(COUNTIF($A$5:$A$104,A31)&gt;1,"Meilenstein-ID doppelt",IF(OR(B31="",C31="",D31="",F31="",G31="",I31="",J31="",K31=""),"Pflichtfeld fehlt",IF(COUNTIF(Projekte!$A$5:$A$104,B31)=0,"Projekt unbekannt",IF(OR(G31&lt;F31,NOT(ISNUMBER(I31)),Parameter_Hinweise!$B$6="",I31&lt;0,IFERROR(I31&gt;Parameter_Hinweise!$B$6,TRUE)),"Grenze oder Termin prüfen",IF(AND(J31="Erledigt",H31=""),"Ist-Ende fehlt",IF(OR(AND(J31="Erledigt",K31&lt;1),AND(J31&lt;&gt;"Erledigt",K31=1)),"Status/Fortschritt prüfen","OK")))))),"Eingabe prüfen"))</f>
        <v/>
      </c>
    </row>
    <row r="32">
      <c r="A32" s="19" t="n"/>
      <c r="B32" s="19" t="n"/>
      <c r="C32" s="19" t="n"/>
      <c r="D32" s="19" t="n"/>
      <c r="E32" s="19" t="n"/>
      <c r="F32" s="43" t="n"/>
      <c r="G32" s="43" t="n"/>
      <c r="H32" s="43" t="n"/>
      <c r="I32" s="44" t="n"/>
      <c r="J32" s="19" t="n"/>
      <c r="K32" s="26" t="n"/>
      <c r="L32" s="23">
        <f>IF(A32="","",IFERROR(IF(G32="","",IF(H32&lt;&gt;"",H32-G32,IF(Zusammenfassung!$B$7="","",MAX(0,Zusammenfassung!$B$7-G32)))),""))</f>
        <v/>
      </c>
      <c r="M32" s="14">
        <f>IF(A32="","",IFERROR(IF(OR(B32="",D32="",G32="",J32="",Zusammenfassung!$B$7="",Parameter_Hinweise!$B$5=""),"Unvollständig",IF(J32="Erledigt",IF(H32="","Ist-Ende fehlt",IF(L32&lt;=0,"Planmäßig","Verspätet")),IF(J32="Blockiert","Blockiert",IF(Zusammenfassung!$B$7&gt;G32,"Überfällig",IF(Zusammenfassung!$B$7&gt;=G32-Parameter_Hinweise!$B$5,"Fällig","Planmäßig"))))),"Eingabe prüfen"))</f>
        <v/>
      </c>
      <c r="N32" s="39">
        <f>IF(A32="","",IFERROR(IF(OR(I32="",K32=""),"",MAX(0,I32*(1-K32))),""))</f>
        <v/>
      </c>
      <c r="O32" s="14">
        <f>IF(A32="","",IF(E32="","Kein Vorgänger",IF(E32=A32,"Selbstbezug",IFERROR(IF(VLOOKUP(E32,$A$5:$J$104,10,FALSE)="Erledigt","Freigegeben","Vorgänger offen"),"Vorgänger fehlt"))))</f>
        <v/>
      </c>
      <c r="P32" s="14">
        <f>IF(A32="","",IFERROR(IF(OR(M32="Überfällig",M32="Verspätet",M32="Blockiert",M32="Ist-Ende fehlt",M32="Unvollständig",O32="Selbstbezug",O32="Vorgänger fehlt"),"Prüfen",IF(OR(M32="Fällig",AND(O32="Vorgänger offen",J32&lt;&gt;"Erledigt")),"Beobachten","Nein")),"Prüfen"))</f>
        <v/>
      </c>
      <c r="Q32" s="14">
        <f>IF(A32="","",IFERROR(IF(COUNTIF($A$5:$A$104,A32)&gt;1,"Meilenstein-ID doppelt",IF(OR(B32="",C32="",D32="",F32="",G32="",I32="",J32="",K32=""),"Pflichtfeld fehlt",IF(COUNTIF(Projekte!$A$5:$A$104,B32)=0,"Projekt unbekannt",IF(OR(G32&lt;F32,NOT(ISNUMBER(I32)),Parameter_Hinweise!$B$6="",I32&lt;0,IFERROR(I32&gt;Parameter_Hinweise!$B$6,TRUE)),"Grenze oder Termin prüfen",IF(AND(J32="Erledigt",H32=""),"Ist-Ende fehlt",IF(OR(AND(J32="Erledigt",K32&lt;1),AND(J32&lt;&gt;"Erledigt",K32=1)),"Status/Fortschritt prüfen","OK")))))),"Eingabe prüfen"))</f>
        <v/>
      </c>
    </row>
    <row r="33">
      <c r="A33" s="19" t="n"/>
      <c r="B33" s="19" t="n"/>
      <c r="C33" s="19" t="n"/>
      <c r="D33" s="19" t="n"/>
      <c r="E33" s="19" t="n"/>
      <c r="F33" s="43" t="n"/>
      <c r="G33" s="43" t="n"/>
      <c r="H33" s="43" t="n"/>
      <c r="I33" s="44" t="n"/>
      <c r="J33" s="19" t="n"/>
      <c r="K33" s="26" t="n"/>
      <c r="L33" s="22">
        <f>IF(A33="","",IFERROR(IF(G33="","",IF(H33&lt;&gt;"",H33-G33,IF(Zusammenfassung!$B$7="","",MAX(0,Zusammenfassung!$B$7-G33)))),""))</f>
        <v/>
      </c>
      <c r="M33" s="10">
        <f>IF(A33="","",IFERROR(IF(OR(B33="",D33="",G33="",J33="",Zusammenfassung!$B$7="",Parameter_Hinweise!$B$5=""),"Unvollständig",IF(J33="Erledigt",IF(H33="","Ist-Ende fehlt",IF(L33&lt;=0,"Planmäßig","Verspätet")),IF(J33="Blockiert","Blockiert",IF(Zusammenfassung!$B$7&gt;G33,"Überfällig",IF(Zusammenfassung!$B$7&gt;=G33-Parameter_Hinweise!$B$5,"Fällig","Planmäßig"))))),"Eingabe prüfen"))</f>
        <v/>
      </c>
      <c r="N33" s="37">
        <f>IF(A33="","",IFERROR(IF(OR(I33="",K33=""),"",MAX(0,I33*(1-K33))),""))</f>
        <v/>
      </c>
      <c r="O33" s="10">
        <f>IF(A33="","",IF(E33="","Kein Vorgänger",IF(E33=A33,"Selbstbezug",IFERROR(IF(VLOOKUP(E33,$A$5:$J$104,10,FALSE)="Erledigt","Freigegeben","Vorgänger offen"),"Vorgänger fehlt"))))</f>
        <v/>
      </c>
      <c r="P33" s="10">
        <f>IF(A33="","",IFERROR(IF(OR(M33="Überfällig",M33="Verspätet",M33="Blockiert",M33="Ist-Ende fehlt",M33="Unvollständig",O33="Selbstbezug",O33="Vorgänger fehlt"),"Prüfen",IF(OR(M33="Fällig",AND(O33="Vorgänger offen",J33&lt;&gt;"Erledigt")),"Beobachten","Nein")),"Prüfen"))</f>
        <v/>
      </c>
      <c r="Q33" s="10">
        <f>IF(A33="","",IFERROR(IF(COUNTIF($A$5:$A$104,A33)&gt;1,"Meilenstein-ID doppelt",IF(OR(B33="",C33="",D33="",F33="",G33="",I33="",J33="",K33=""),"Pflichtfeld fehlt",IF(COUNTIF(Projekte!$A$5:$A$104,B33)=0,"Projekt unbekannt",IF(OR(G33&lt;F33,NOT(ISNUMBER(I33)),Parameter_Hinweise!$B$6="",I33&lt;0,IFERROR(I33&gt;Parameter_Hinweise!$B$6,TRUE)),"Grenze oder Termin prüfen",IF(AND(J33="Erledigt",H33=""),"Ist-Ende fehlt",IF(OR(AND(J33="Erledigt",K33&lt;1),AND(J33&lt;&gt;"Erledigt",K33=1)),"Status/Fortschritt prüfen","OK")))))),"Eingabe prüfen"))</f>
        <v/>
      </c>
    </row>
    <row r="34">
      <c r="A34" s="19" t="n"/>
      <c r="B34" s="19" t="n"/>
      <c r="C34" s="19" t="n"/>
      <c r="D34" s="19" t="n"/>
      <c r="E34" s="19" t="n"/>
      <c r="F34" s="43" t="n"/>
      <c r="G34" s="43" t="n"/>
      <c r="H34" s="43" t="n"/>
      <c r="I34" s="44" t="n"/>
      <c r="J34" s="19" t="n"/>
      <c r="K34" s="26" t="n"/>
      <c r="L34" s="23">
        <f>IF(A34="","",IFERROR(IF(G34="","",IF(H34&lt;&gt;"",H34-G34,IF(Zusammenfassung!$B$7="","",MAX(0,Zusammenfassung!$B$7-G34)))),""))</f>
        <v/>
      </c>
      <c r="M34" s="14">
        <f>IF(A34="","",IFERROR(IF(OR(B34="",D34="",G34="",J34="",Zusammenfassung!$B$7="",Parameter_Hinweise!$B$5=""),"Unvollständig",IF(J34="Erledigt",IF(H34="","Ist-Ende fehlt",IF(L34&lt;=0,"Planmäßig","Verspätet")),IF(J34="Blockiert","Blockiert",IF(Zusammenfassung!$B$7&gt;G34,"Überfällig",IF(Zusammenfassung!$B$7&gt;=G34-Parameter_Hinweise!$B$5,"Fällig","Planmäßig"))))),"Eingabe prüfen"))</f>
        <v/>
      </c>
      <c r="N34" s="39">
        <f>IF(A34="","",IFERROR(IF(OR(I34="",K34=""),"",MAX(0,I34*(1-K34))),""))</f>
        <v/>
      </c>
      <c r="O34" s="14">
        <f>IF(A34="","",IF(E34="","Kein Vorgänger",IF(E34=A34,"Selbstbezug",IFERROR(IF(VLOOKUP(E34,$A$5:$J$104,10,FALSE)="Erledigt","Freigegeben","Vorgänger offen"),"Vorgänger fehlt"))))</f>
        <v/>
      </c>
      <c r="P34" s="14">
        <f>IF(A34="","",IFERROR(IF(OR(M34="Überfällig",M34="Verspätet",M34="Blockiert",M34="Ist-Ende fehlt",M34="Unvollständig",O34="Selbstbezug",O34="Vorgänger fehlt"),"Prüfen",IF(OR(M34="Fällig",AND(O34="Vorgänger offen",J34&lt;&gt;"Erledigt")),"Beobachten","Nein")),"Prüfen"))</f>
        <v/>
      </c>
      <c r="Q34" s="14">
        <f>IF(A34="","",IFERROR(IF(COUNTIF($A$5:$A$104,A34)&gt;1,"Meilenstein-ID doppelt",IF(OR(B34="",C34="",D34="",F34="",G34="",I34="",J34="",K34=""),"Pflichtfeld fehlt",IF(COUNTIF(Projekte!$A$5:$A$104,B34)=0,"Projekt unbekannt",IF(OR(G34&lt;F34,NOT(ISNUMBER(I34)),Parameter_Hinweise!$B$6="",I34&lt;0,IFERROR(I34&gt;Parameter_Hinweise!$B$6,TRUE)),"Grenze oder Termin prüfen",IF(AND(J34="Erledigt",H34=""),"Ist-Ende fehlt",IF(OR(AND(J34="Erledigt",K34&lt;1),AND(J34&lt;&gt;"Erledigt",K34=1)),"Status/Fortschritt prüfen","OK")))))),"Eingabe prüfen"))</f>
        <v/>
      </c>
    </row>
    <row r="35">
      <c r="A35" s="19" t="n"/>
      <c r="B35" s="19" t="n"/>
      <c r="C35" s="19" t="n"/>
      <c r="D35" s="19" t="n"/>
      <c r="E35" s="19" t="n"/>
      <c r="F35" s="43" t="n"/>
      <c r="G35" s="43" t="n"/>
      <c r="H35" s="43" t="n"/>
      <c r="I35" s="44" t="n"/>
      <c r="J35" s="19" t="n"/>
      <c r="K35" s="26" t="n"/>
      <c r="L35" s="22">
        <f>IF(A35="","",IFERROR(IF(G35="","",IF(H35&lt;&gt;"",H35-G35,IF(Zusammenfassung!$B$7="","",MAX(0,Zusammenfassung!$B$7-G35)))),""))</f>
        <v/>
      </c>
      <c r="M35" s="10">
        <f>IF(A35="","",IFERROR(IF(OR(B35="",D35="",G35="",J35="",Zusammenfassung!$B$7="",Parameter_Hinweise!$B$5=""),"Unvollständig",IF(J35="Erledigt",IF(H35="","Ist-Ende fehlt",IF(L35&lt;=0,"Planmäßig","Verspätet")),IF(J35="Blockiert","Blockiert",IF(Zusammenfassung!$B$7&gt;G35,"Überfällig",IF(Zusammenfassung!$B$7&gt;=G35-Parameter_Hinweise!$B$5,"Fällig","Planmäßig"))))),"Eingabe prüfen"))</f>
        <v/>
      </c>
      <c r="N35" s="37">
        <f>IF(A35="","",IFERROR(IF(OR(I35="",K35=""),"",MAX(0,I35*(1-K35))),""))</f>
        <v/>
      </c>
      <c r="O35" s="10">
        <f>IF(A35="","",IF(E35="","Kein Vorgänger",IF(E35=A35,"Selbstbezug",IFERROR(IF(VLOOKUP(E35,$A$5:$J$104,10,FALSE)="Erledigt","Freigegeben","Vorgänger offen"),"Vorgänger fehlt"))))</f>
        <v/>
      </c>
      <c r="P35" s="10">
        <f>IF(A35="","",IFERROR(IF(OR(M35="Überfällig",M35="Verspätet",M35="Blockiert",M35="Ist-Ende fehlt",M35="Unvollständig",O35="Selbstbezug",O35="Vorgänger fehlt"),"Prüfen",IF(OR(M35="Fällig",AND(O35="Vorgänger offen",J35&lt;&gt;"Erledigt")),"Beobachten","Nein")),"Prüfen"))</f>
        <v/>
      </c>
      <c r="Q35" s="10">
        <f>IF(A35="","",IFERROR(IF(COUNTIF($A$5:$A$104,A35)&gt;1,"Meilenstein-ID doppelt",IF(OR(B35="",C35="",D35="",F35="",G35="",I35="",J35="",K35=""),"Pflichtfeld fehlt",IF(COUNTIF(Projekte!$A$5:$A$104,B35)=0,"Projekt unbekannt",IF(OR(G35&lt;F35,NOT(ISNUMBER(I35)),Parameter_Hinweise!$B$6="",I35&lt;0,IFERROR(I35&gt;Parameter_Hinweise!$B$6,TRUE)),"Grenze oder Termin prüfen",IF(AND(J35="Erledigt",H35=""),"Ist-Ende fehlt",IF(OR(AND(J35="Erledigt",K35&lt;1),AND(J35&lt;&gt;"Erledigt",K35=1)),"Status/Fortschritt prüfen","OK")))))),"Eingabe prüfen"))</f>
        <v/>
      </c>
    </row>
    <row r="36">
      <c r="A36" s="19" t="n"/>
      <c r="B36" s="19" t="n"/>
      <c r="C36" s="19" t="n"/>
      <c r="D36" s="19" t="n"/>
      <c r="E36" s="19" t="n"/>
      <c r="F36" s="43" t="n"/>
      <c r="G36" s="43" t="n"/>
      <c r="H36" s="43" t="n"/>
      <c r="I36" s="44" t="n"/>
      <c r="J36" s="19" t="n"/>
      <c r="K36" s="26" t="n"/>
      <c r="L36" s="23">
        <f>IF(A36="","",IFERROR(IF(G36="","",IF(H36&lt;&gt;"",H36-G36,IF(Zusammenfassung!$B$7="","",MAX(0,Zusammenfassung!$B$7-G36)))),""))</f>
        <v/>
      </c>
      <c r="M36" s="14">
        <f>IF(A36="","",IFERROR(IF(OR(B36="",D36="",G36="",J36="",Zusammenfassung!$B$7="",Parameter_Hinweise!$B$5=""),"Unvollständig",IF(J36="Erledigt",IF(H36="","Ist-Ende fehlt",IF(L36&lt;=0,"Planmäßig","Verspätet")),IF(J36="Blockiert","Blockiert",IF(Zusammenfassung!$B$7&gt;G36,"Überfällig",IF(Zusammenfassung!$B$7&gt;=G36-Parameter_Hinweise!$B$5,"Fällig","Planmäßig"))))),"Eingabe prüfen"))</f>
        <v/>
      </c>
      <c r="N36" s="39">
        <f>IF(A36="","",IFERROR(IF(OR(I36="",K36=""),"",MAX(0,I36*(1-K36))),""))</f>
        <v/>
      </c>
      <c r="O36" s="14">
        <f>IF(A36="","",IF(E36="","Kein Vorgänger",IF(E36=A36,"Selbstbezug",IFERROR(IF(VLOOKUP(E36,$A$5:$J$104,10,FALSE)="Erledigt","Freigegeben","Vorgänger offen"),"Vorgänger fehlt"))))</f>
        <v/>
      </c>
      <c r="P36" s="14">
        <f>IF(A36="","",IFERROR(IF(OR(M36="Überfällig",M36="Verspätet",M36="Blockiert",M36="Ist-Ende fehlt",M36="Unvollständig",O36="Selbstbezug",O36="Vorgänger fehlt"),"Prüfen",IF(OR(M36="Fällig",AND(O36="Vorgänger offen",J36&lt;&gt;"Erledigt")),"Beobachten","Nein")),"Prüfen"))</f>
        <v/>
      </c>
      <c r="Q36" s="14">
        <f>IF(A36="","",IFERROR(IF(COUNTIF($A$5:$A$104,A36)&gt;1,"Meilenstein-ID doppelt",IF(OR(B36="",C36="",D36="",F36="",G36="",I36="",J36="",K36=""),"Pflichtfeld fehlt",IF(COUNTIF(Projekte!$A$5:$A$104,B36)=0,"Projekt unbekannt",IF(OR(G36&lt;F36,NOT(ISNUMBER(I36)),Parameter_Hinweise!$B$6="",I36&lt;0,IFERROR(I36&gt;Parameter_Hinweise!$B$6,TRUE)),"Grenze oder Termin prüfen",IF(AND(J36="Erledigt",H36=""),"Ist-Ende fehlt",IF(OR(AND(J36="Erledigt",K36&lt;1),AND(J36&lt;&gt;"Erledigt",K36=1)),"Status/Fortschritt prüfen","OK")))))),"Eingabe prüfen"))</f>
        <v/>
      </c>
    </row>
    <row r="37">
      <c r="A37" s="19" t="n"/>
      <c r="B37" s="19" t="n"/>
      <c r="C37" s="19" t="n"/>
      <c r="D37" s="19" t="n"/>
      <c r="E37" s="19" t="n"/>
      <c r="F37" s="43" t="n"/>
      <c r="G37" s="43" t="n"/>
      <c r="H37" s="43" t="n"/>
      <c r="I37" s="44" t="n"/>
      <c r="J37" s="19" t="n"/>
      <c r="K37" s="26" t="n"/>
      <c r="L37" s="22">
        <f>IF(A37="","",IFERROR(IF(G37="","",IF(H37&lt;&gt;"",H37-G37,IF(Zusammenfassung!$B$7="","",MAX(0,Zusammenfassung!$B$7-G37)))),""))</f>
        <v/>
      </c>
      <c r="M37" s="10">
        <f>IF(A37="","",IFERROR(IF(OR(B37="",D37="",G37="",J37="",Zusammenfassung!$B$7="",Parameter_Hinweise!$B$5=""),"Unvollständig",IF(J37="Erledigt",IF(H37="","Ist-Ende fehlt",IF(L37&lt;=0,"Planmäßig","Verspätet")),IF(J37="Blockiert","Blockiert",IF(Zusammenfassung!$B$7&gt;G37,"Überfällig",IF(Zusammenfassung!$B$7&gt;=G37-Parameter_Hinweise!$B$5,"Fällig","Planmäßig"))))),"Eingabe prüfen"))</f>
        <v/>
      </c>
      <c r="N37" s="37">
        <f>IF(A37="","",IFERROR(IF(OR(I37="",K37=""),"",MAX(0,I37*(1-K37))),""))</f>
        <v/>
      </c>
      <c r="O37" s="10">
        <f>IF(A37="","",IF(E37="","Kein Vorgänger",IF(E37=A37,"Selbstbezug",IFERROR(IF(VLOOKUP(E37,$A$5:$J$104,10,FALSE)="Erledigt","Freigegeben","Vorgänger offen"),"Vorgänger fehlt"))))</f>
        <v/>
      </c>
      <c r="P37" s="10">
        <f>IF(A37="","",IFERROR(IF(OR(M37="Überfällig",M37="Verspätet",M37="Blockiert",M37="Ist-Ende fehlt",M37="Unvollständig",O37="Selbstbezug",O37="Vorgänger fehlt"),"Prüfen",IF(OR(M37="Fällig",AND(O37="Vorgänger offen",J37&lt;&gt;"Erledigt")),"Beobachten","Nein")),"Prüfen"))</f>
        <v/>
      </c>
      <c r="Q37" s="10">
        <f>IF(A37="","",IFERROR(IF(COUNTIF($A$5:$A$104,A37)&gt;1,"Meilenstein-ID doppelt",IF(OR(B37="",C37="",D37="",F37="",G37="",I37="",J37="",K37=""),"Pflichtfeld fehlt",IF(COUNTIF(Projekte!$A$5:$A$104,B37)=0,"Projekt unbekannt",IF(OR(G37&lt;F37,NOT(ISNUMBER(I37)),Parameter_Hinweise!$B$6="",I37&lt;0,IFERROR(I37&gt;Parameter_Hinweise!$B$6,TRUE)),"Grenze oder Termin prüfen",IF(AND(J37="Erledigt",H37=""),"Ist-Ende fehlt",IF(OR(AND(J37="Erledigt",K37&lt;1),AND(J37&lt;&gt;"Erledigt",K37=1)),"Status/Fortschritt prüfen","OK")))))),"Eingabe prüfen"))</f>
        <v/>
      </c>
    </row>
    <row r="38">
      <c r="A38" s="19" t="n"/>
      <c r="B38" s="19" t="n"/>
      <c r="C38" s="19" t="n"/>
      <c r="D38" s="19" t="n"/>
      <c r="E38" s="19" t="n"/>
      <c r="F38" s="43" t="n"/>
      <c r="G38" s="43" t="n"/>
      <c r="H38" s="43" t="n"/>
      <c r="I38" s="44" t="n"/>
      <c r="J38" s="19" t="n"/>
      <c r="K38" s="26" t="n"/>
      <c r="L38" s="23">
        <f>IF(A38="","",IFERROR(IF(G38="","",IF(H38&lt;&gt;"",H38-G38,IF(Zusammenfassung!$B$7="","",MAX(0,Zusammenfassung!$B$7-G38)))),""))</f>
        <v/>
      </c>
      <c r="M38" s="14">
        <f>IF(A38="","",IFERROR(IF(OR(B38="",D38="",G38="",J38="",Zusammenfassung!$B$7="",Parameter_Hinweise!$B$5=""),"Unvollständig",IF(J38="Erledigt",IF(H38="","Ist-Ende fehlt",IF(L38&lt;=0,"Planmäßig","Verspätet")),IF(J38="Blockiert","Blockiert",IF(Zusammenfassung!$B$7&gt;G38,"Überfällig",IF(Zusammenfassung!$B$7&gt;=G38-Parameter_Hinweise!$B$5,"Fällig","Planmäßig"))))),"Eingabe prüfen"))</f>
        <v/>
      </c>
      <c r="N38" s="39">
        <f>IF(A38="","",IFERROR(IF(OR(I38="",K38=""),"",MAX(0,I38*(1-K38))),""))</f>
        <v/>
      </c>
      <c r="O38" s="14">
        <f>IF(A38="","",IF(E38="","Kein Vorgänger",IF(E38=A38,"Selbstbezug",IFERROR(IF(VLOOKUP(E38,$A$5:$J$104,10,FALSE)="Erledigt","Freigegeben","Vorgänger offen"),"Vorgänger fehlt"))))</f>
        <v/>
      </c>
      <c r="P38" s="14">
        <f>IF(A38="","",IFERROR(IF(OR(M38="Überfällig",M38="Verspätet",M38="Blockiert",M38="Ist-Ende fehlt",M38="Unvollständig",O38="Selbstbezug",O38="Vorgänger fehlt"),"Prüfen",IF(OR(M38="Fällig",AND(O38="Vorgänger offen",J38&lt;&gt;"Erledigt")),"Beobachten","Nein")),"Prüfen"))</f>
        <v/>
      </c>
      <c r="Q38" s="14">
        <f>IF(A38="","",IFERROR(IF(COUNTIF($A$5:$A$104,A38)&gt;1,"Meilenstein-ID doppelt",IF(OR(B38="",C38="",D38="",F38="",G38="",I38="",J38="",K38=""),"Pflichtfeld fehlt",IF(COUNTIF(Projekte!$A$5:$A$104,B38)=0,"Projekt unbekannt",IF(OR(G38&lt;F38,NOT(ISNUMBER(I38)),Parameter_Hinweise!$B$6="",I38&lt;0,IFERROR(I38&gt;Parameter_Hinweise!$B$6,TRUE)),"Grenze oder Termin prüfen",IF(AND(J38="Erledigt",H38=""),"Ist-Ende fehlt",IF(OR(AND(J38="Erledigt",K38&lt;1),AND(J38&lt;&gt;"Erledigt",K38=1)),"Status/Fortschritt prüfen","OK")))))),"Eingabe prüfen"))</f>
        <v/>
      </c>
    </row>
    <row r="39">
      <c r="A39" s="19" t="n"/>
      <c r="B39" s="19" t="n"/>
      <c r="C39" s="19" t="n"/>
      <c r="D39" s="19" t="n"/>
      <c r="E39" s="19" t="n"/>
      <c r="F39" s="43" t="n"/>
      <c r="G39" s="43" t="n"/>
      <c r="H39" s="43" t="n"/>
      <c r="I39" s="44" t="n"/>
      <c r="J39" s="19" t="n"/>
      <c r="K39" s="26" t="n"/>
      <c r="L39" s="22">
        <f>IF(A39="","",IFERROR(IF(G39="","",IF(H39&lt;&gt;"",H39-G39,IF(Zusammenfassung!$B$7="","",MAX(0,Zusammenfassung!$B$7-G39)))),""))</f>
        <v/>
      </c>
      <c r="M39" s="10">
        <f>IF(A39="","",IFERROR(IF(OR(B39="",D39="",G39="",J39="",Zusammenfassung!$B$7="",Parameter_Hinweise!$B$5=""),"Unvollständig",IF(J39="Erledigt",IF(H39="","Ist-Ende fehlt",IF(L39&lt;=0,"Planmäßig","Verspätet")),IF(J39="Blockiert","Blockiert",IF(Zusammenfassung!$B$7&gt;G39,"Überfällig",IF(Zusammenfassung!$B$7&gt;=G39-Parameter_Hinweise!$B$5,"Fällig","Planmäßig"))))),"Eingabe prüfen"))</f>
        <v/>
      </c>
      <c r="N39" s="37">
        <f>IF(A39="","",IFERROR(IF(OR(I39="",K39=""),"",MAX(0,I39*(1-K39))),""))</f>
        <v/>
      </c>
      <c r="O39" s="10">
        <f>IF(A39="","",IF(E39="","Kein Vorgänger",IF(E39=A39,"Selbstbezug",IFERROR(IF(VLOOKUP(E39,$A$5:$J$104,10,FALSE)="Erledigt","Freigegeben","Vorgänger offen"),"Vorgänger fehlt"))))</f>
        <v/>
      </c>
      <c r="P39" s="10">
        <f>IF(A39="","",IFERROR(IF(OR(M39="Überfällig",M39="Verspätet",M39="Blockiert",M39="Ist-Ende fehlt",M39="Unvollständig",O39="Selbstbezug",O39="Vorgänger fehlt"),"Prüfen",IF(OR(M39="Fällig",AND(O39="Vorgänger offen",J39&lt;&gt;"Erledigt")),"Beobachten","Nein")),"Prüfen"))</f>
        <v/>
      </c>
      <c r="Q39" s="10">
        <f>IF(A39="","",IFERROR(IF(COUNTIF($A$5:$A$104,A39)&gt;1,"Meilenstein-ID doppelt",IF(OR(B39="",C39="",D39="",F39="",G39="",I39="",J39="",K39=""),"Pflichtfeld fehlt",IF(COUNTIF(Projekte!$A$5:$A$104,B39)=0,"Projekt unbekannt",IF(OR(G39&lt;F39,NOT(ISNUMBER(I39)),Parameter_Hinweise!$B$6="",I39&lt;0,IFERROR(I39&gt;Parameter_Hinweise!$B$6,TRUE)),"Grenze oder Termin prüfen",IF(AND(J39="Erledigt",H39=""),"Ist-Ende fehlt",IF(OR(AND(J39="Erledigt",K39&lt;1),AND(J39&lt;&gt;"Erledigt",K39=1)),"Status/Fortschritt prüfen","OK")))))),"Eingabe prüfen"))</f>
        <v/>
      </c>
    </row>
    <row r="40">
      <c r="A40" s="19" t="n"/>
      <c r="B40" s="19" t="n"/>
      <c r="C40" s="19" t="n"/>
      <c r="D40" s="19" t="n"/>
      <c r="E40" s="19" t="n"/>
      <c r="F40" s="43" t="n"/>
      <c r="G40" s="43" t="n"/>
      <c r="H40" s="43" t="n"/>
      <c r="I40" s="44" t="n"/>
      <c r="J40" s="19" t="n"/>
      <c r="K40" s="26" t="n"/>
      <c r="L40" s="23">
        <f>IF(A40="","",IFERROR(IF(G40="","",IF(H40&lt;&gt;"",H40-G40,IF(Zusammenfassung!$B$7="","",MAX(0,Zusammenfassung!$B$7-G40)))),""))</f>
        <v/>
      </c>
      <c r="M40" s="14">
        <f>IF(A40="","",IFERROR(IF(OR(B40="",D40="",G40="",J40="",Zusammenfassung!$B$7="",Parameter_Hinweise!$B$5=""),"Unvollständig",IF(J40="Erledigt",IF(H40="","Ist-Ende fehlt",IF(L40&lt;=0,"Planmäßig","Verspätet")),IF(J40="Blockiert","Blockiert",IF(Zusammenfassung!$B$7&gt;G40,"Überfällig",IF(Zusammenfassung!$B$7&gt;=G40-Parameter_Hinweise!$B$5,"Fällig","Planmäßig"))))),"Eingabe prüfen"))</f>
        <v/>
      </c>
      <c r="N40" s="39">
        <f>IF(A40="","",IFERROR(IF(OR(I40="",K40=""),"",MAX(0,I40*(1-K40))),""))</f>
        <v/>
      </c>
      <c r="O40" s="14">
        <f>IF(A40="","",IF(E40="","Kein Vorgänger",IF(E40=A40,"Selbstbezug",IFERROR(IF(VLOOKUP(E40,$A$5:$J$104,10,FALSE)="Erledigt","Freigegeben","Vorgänger offen"),"Vorgänger fehlt"))))</f>
        <v/>
      </c>
      <c r="P40" s="14">
        <f>IF(A40="","",IFERROR(IF(OR(M40="Überfällig",M40="Verspätet",M40="Blockiert",M40="Ist-Ende fehlt",M40="Unvollständig",O40="Selbstbezug",O40="Vorgänger fehlt"),"Prüfen",IF(OR(M40="Fällig",AND(O40="Vorgänger offen",J40&lt;&gt;"Erledigt")),"Beobachten","Nein")),"Prüfen"))</f>
        <v/>
      </c>
      <c r="Q40" s="14">
        <f>IF(A40="","",IFERROR(IF(COUNTIF($A$5:$A$104,A40)&gt;1,"Meilenstein-ID doppelt",IF(OR(B40="",C40="",D40="",F40="",G40="",I40="",J40="",K40=""),"Pflichtfeld fehlt",IF(COUNTIF(Projekte!$A$5:$A$104,B40)=0,"Projekt unbekannt",IF(OR(G40&lt;F40,NOT(ISNUMBER(I40)),Parameter_Hinweise!$B$6="",I40&lt;0,IFERROR(I40&gt;Parameter_Hinweise!$B$6,TRUE)),"Grenze oder Termin prüfen",IF(AND(J40="Erledigt",H40=""),"Ist-Ende fehlt",IF(OR(AND(J40="Erledigt",K40&lt;1),AND(J40&lt;&gt;"Erledigt",K40=1)),"Status/Fortschritt prüfen","OK")))))),"Eingabe prüfen"))</f>
        <v/>
      </c>
    </row>
    <row r="41">
      <c r="A41" s="19" t="n"/>
      <c r="B41" s="19" t="n"/>
      <c r="C41" s="19" t="n"/>
      <c r="D41" s="19" t="n"/>
      <c r="E41" s="19" t="n"/>
      <c r="F41" s="43" t="n"/>
      <c r="G41" s="43" t="n"/>
      <c r="H41" s="43" t="n"/>
      <c r="I41" s="44" t="n"/>
      <c r="J41" s="19" t="n"/>
      <c r="K41" s="26" t="n"/>
      <c r="L41" s="22">
        <f>IF(A41="","",IFERROR(IF(G41="","",IF(H41&lt;&gt;"",H41-G41,IF(Zusammenfassung!$B$7="","",MAX(0,Zusammenfassung!$B$7-G41)))),""))</f>
        <v/>
      </c>
      <c r="M41" s="10">
        <f>IF(A41="","",IFERROR(IF(OR(B41="",D41="",G41="",J41="",Zusammenfassung!$B$7="",Parameter_Hinweise!$B$5=""),"Unvollständig",IF(J41="Erledigt",IF(H41="","Ist-Ende fehlt",IF(L41&lt;=0,"Planmäßig","Verspätet")),IF(J41="Blockiert","Blockiert",IF(Zusammenfassung!$B$7&gt;G41,"Überfällig",IF(Zusammenfassung!$B$7&gt;=G41-Parameter_Hinweise!$B$5,"Fällig","Planmäßig"))))),"Eingabe prüfen"))</f>
        <v/>
      </c>
      <c r="N41" s="37">
        <f>IF(A41="","",IFERROR(IF(OR(I41="",K41=""),"",MAX(0,I41*(1-K41))),""))</f>
        <v/>
      </c>
      <c r="O41" s="10">
        <f>IF(A41="","",IF(E41="","Kein Vorgänger",IF(E41=A41,"Selbstbezug",IFERROR(IF(VLOOKUP(E41,$A$5:$J$104,10,FALSE)="Erledigt","Freigegeben","Vorgänger offen"),"Vorgänger fehlt"))))</f>
        <v/>
      </c>
      <c r="P41" s="10">
        <f>IF(A41="","",IFERROR(IF(OR(M41="Überfällig",M41="Verspätet",M41="Blockiert",M41="Ist-Ende fehlt",M41="Unvollständig",O41="Selbstbezug",O41="Vorgänger fehlt"),"Prüfen",IF(OR(M41="Fällig",AND(O41="Vorgänger offen",J41&lt;&gt;"Erledigt")),"Beobachten","Nein")),"Prüfen"))</f>
        <v/>
      </c>
      <c r="Q41" s="10">
        <f>IF(A41="","",IFERROR(IF(COUNTIF($A$5:$A$104,A41)&gt;1,"Meilenstein-ID doppelt",IF(OR(B41="",C41="",D41="",F41="",G41="",I41="",J41="",K41=""),"Pflichtfeld fehlt",IF(COUNTIF(Projekte!$A$5:$A$104,B41)=0,"Projekt unbekannt",IF(OR(G41&lt;F41,NOT(ISNUMBER(I41)),Parameter_Hinweise!$B$6="",I41&lt;0,IFERROR(I41&gt;Parameter_Hinweise!$B$6,TRUE)),"Grenze oder Termin prüfen",IF(AND(J41="Erledigt",H41=""),"Ist-Ende fehlt",IF(OR(AND(J41="Erledigt",K41&lt;1),AND(J41&lt;&gt;"Erledigt",K41=1)),"Status/Fortschritt prüfen","OK")))))),"Eingabe prüfen"))</f>
        <v/>
      </c>
    </row>
    <row r="42">
      <c r="A42" s="19" t="n"/>
      <c r="B42" s="19" t="n"/>
      <c r="C42" s="19" t="n"/>
      <c r="D42" s="19" t="n"/>
      <c r="E42" s="19" t="n"/>
      <c r="F42" s="43" t="n"/>
      <c r="G42" s="43" t="n"/>
      <c r="H42" s="43" t="n"/>
      <c r="I42" s="44" t="n"/>
      <c r="J42" s="19" t="n"/>
      <c r="K42" s="26" t="n"/>
      <c r="L42" s="23">
        <f>IF(A42="","",IFERROR(IF(G42="","",IF(H42&lt;&gt;"",H42-G42,IF(Zusammenfassung!$B$7="","",MAX(0,Zusammenfassung!$B$7-G42)))),""))</f>
        <v/>
      </c>
      <c r="M42" s="14">
        <f>IF(A42="","",IFERROR(IF(OR(B42="",D42="",G42="",J42="",Zusammenfassung!$B$7="",Parameter_Hinweise!$B$5=""),"Unvollständig",IF(J42="Erledigt",IF(H42="","Ist-Ende fehlt",IF(L42&lt;=0,"Planmäßig","Verspätet")),IF(J42="Blockiert","Blockiert",IF(Zusammenfassung!$B$7&gt;G42,"Überfällig",IF(Zusammenfassung!$B$7&gt;=G42-Parameter_Hinweise!$B$5,"Fällig","Planmäßig"))))),"Eingabe prüfen"))</f>
        <v/>
      </c>
      <c r="N42" s="39">
        <f>IF(A42="","",IFERROR(IF(OR(I42="",K42=""),"",MAX(0,I42*(1-K42))),""))</f>
        <v/>
      </c>
      <c r="O42" s="14">
        <f>IF(A42="","",IF(E42="","Kein Vorgänger",IF(E42=A42,"Selbstbezug",IFERROR(IF(VLOOKUP(E42,$A$5:$J$104,10,FALSE)="Erledigt","Freigegeben","Vorgänger offen"),"Vorgänger fehlt"))))</f>
        <v/>
      </c>
      <c r="P42" s="14">
        <f>IF(A42="","",IFERROR(IF(OR(M42="Überfällig",M42="Verspätet",M42="Blockiert",M42="Ist-Ende fehlt",M42="Unvollständig",O42="Selbstbezug",O42="Vorgänger fehlt"),"Prüfen",IF(OR(M42="Fällig",AND(O42="Vorgänger offen",J42&lt;&gt;"Erledigt")),"Beobachten","Nein")),"Prüfen"))</f>
        <v/>
      </c>
      <c r="Q42" s="14">
        <f>IF(A42="","",IFERROR(IF(COUNTIF($A$5:$A$104,A42)&gt;1,"Meilenstein-ID doppelt",IF(OR(B42="",C42="",D42="",F42="",G42="",I42="",J42="",K42=""),"Pflichtfeld fehlt",IF(COUNTIF(Projekte!$A$5:$A$104,B42)=0,"Projekt unbekannt",IF(OR(G42&lt;F42,NOT(ISNUMBER(I42)),Parameter_Hinweise!$B$6="",I42&lt;0,IFERROR(I42&gt;Parameter_Hinweise!$B$6,TRUE)),"Grenze oder Termin prüfen",IF(AND(J42="Erledigt",H42=""),"Ist-Ende fehlt",IF(OR(AND(J42="Erledigt",K42&lt;1),AND(J42&lt;&gt;"Erledigt",K42=1)),"Status/Fortschritt prüfen","OK")))))),"Eingabe prüfen"))</f>
        <v/>
      </c>
    </row>
    <row r="43">
      <c r="A43" s="19" t="n"/>
      <c r="B43" s="19" t="n"/>
      <c r="C43" s="19" t="n"/>
      <c r="D43" s="19" t="n"/>
      <c r="E43" s="19" t="n"/>
      <c r="F43" s="43" t="n"/>
      <c r="G43" s="43" t="n"/>
      <c r="H43" s="43" t="n"/>
      <c r="I43" s="44" t="n"/>
      <c r="J43" s="19" t="n"/>
      <c r="K43" s="26" t="n"/>
      <c r="L43" s="22">
        <f>IF(A43="","",IFERROR(IF(G43="","",IF(H43&lt;&gt;"",H43-G43,IF(Zusammenfassung!$B$7="","",MAX(0,Zusammenfassung!$B$7-G43)))),""))</f>
        <v/>
      </c>
      <c r="M43" s="10">
        <f>IF(A43="","",IFERROR(IF(OR(B43="",D43="",G43="",J43="",Zusammenfassung!$B$7="",Parameter_Hinweise!$B$5=""),"Unvollständig",IF(J43="Erledigt",IF(H43="","Ist-Ende fehlt",IF(L43&lt;=0,"Planmäßig","Verspätet")),IF(J43="Blockiert","Blockiert",IF(Zusammenfassung!$B$7&gt;G43,"Überfällig",IF(Zusammenfassung!$B$7&gt;=G43-Parameter_Hinweise!$B$5,"Fällig","Planmäßig"))))),"Eingabe prüfen"))</f>
        <v/>
      </c>
      <c r="N43" s="37">
        <f>IF(A43="","",IFERROR(IF(OR(I43="",K43=""),"",MAX(0,I43*(1-K43))),""))</f>
        <v/>
      </c>
      <c r="O43" s="10">
        <f>IF(A43="","",IF(E43="","Kein Vorgänger",IF(E43=A43,"Selbstbezug",IFERROR(IF(VLOOKUP(E43,$A$5:$J$104,10,FALSE)="Erledigt","Freigegeben","Vorgänger offen"),"Vorgänger fehlt"))))</f>
        <v/>
      </c>
      <c r="P43" s="10">
        <f>IF(A43="","",IFERROR(IF(OR(M43="Überfällig",M43="Verspätet",M43="Blockiert",M43="Ist-Ende fehlt",M43="Unvollständig",O43="Selbstbezug",O43="Vorgänger fehlt"),"Prüfen",IF(OR(M43="Fällig",AND(O43="Vorgänger offen",J43&lt;&gt;"Erledigt")),"Beobachten","Nein")),"Prüfen"))</f>
        <v/>
      </c>
      <c r="Q43" s="10">
        <f>IF(A43="","",IFERROR(IF(COUNTIF($A$5:$A$104,A43)&gt;1,"Meilenstein-ID doppelt",IF(OR(B43="",C43="",D43="",F43="",G43="",I43="",J43="",K43=""),"Pflichtfeld fehlt",IF(COUNTIF(Projekte!$A$5:$A$104,B43)=0,"Projekt unbekannt",IF(OR(G43&lt;F43,NOT(ISNUMBER(I43)),Parameter_Hinweise!$B$6="",I43&lt;0,IFERROR(I43&gt;Parameter_Hinweise!$B$6,TRUE)),"Grenze oder Termin prüfen",IF(AND(J43="Erledigt",H43=""),"Ist-Ende fehlt",IF(OR(AND(J43="Erledigt",K43&lt;1),AND(J43&lt;&gt;"Erledigt",K43=1)),"Status/Fortschritt prüfen","OK")))))),"Eingabe prüfen"))</f>
        <v/>
      </c>
    </row>
    <row r="44">
      <c r="A44" s="19" t="n"/>
      <c r="B44" s="19" t="n"/>
      <c r="C44" s="19" t="n"/>
      <c r="D44" s="19" t="n"/>
      <c r="E44" s="19" t="n"/>
      <c r="F44" s="43" t="n"/>
      <c r="G44" s="43" t="n"/>
      <c r="H44" s="43" t="n"/>
      <c r="I44" s="44" t="n"/>
      <c r="J44" s="19" t="n"/>
      <c r="K44" s="26" t="n"/>
      <c r="L44" s="23">
        <f>IF(A44="","",IFERROR(IF(G44="","",IF(H44&lt;&gt;"",H44-G44,IF(Zusammenfassung!$B$7="","",MAX(0,Zusammenfassung!$B$7-G44)))),""))</f>
        <v/>
      </c>
      <c r="M44" s="14">
        <f>IF(A44="","",IFERROR(IF(OR(B44="",D44="",G44="",J44="",Zusammenfassung!$B$7="",Parameter_Hinweise!$B$5=""),"Unvollständig",IF(J44="Erledigt",IF(H44="","Ist-Ende fehlt",IF(L44&lt;=0,"Planmäßig","Verspätet")),IF(J44="Blockiert","Blockiert",IF(Zusammenfassung!$B$7&gt;G44,"Überfällig",IF(Zusammenfassung!$B$7&gt;=G44-Parameter_Hinweise!$B$5,"Fällig","Planmäßig"))))),"Eingabe prüfen"))</f>
        <v/>
      </c>
      <c r="N44" s="39">
        <f>IF(A44="","",IFERROR(IF(OR(I44="",K44=""),"",MAX(0,I44*(1-K44))),""))</f>
        <v/>
      </c>
      <c r="O44" s="14">
        <f>IF(A44="","",IF(E44="","Kein Vorgänger",IF(E44=A44,"Selbstbezug",IFERROR(IF(VLOOKUP(E44,$A$5:$J$104,10,FALSE)="Erledigt","Freigegeben","Vorgänger offen"),"Vorgänger fehlt"))))</f>
        <v/>
      </c>
      <c r="P44" s="14">
        <f>IF(A44="","",IFERROR(IF(OR(M44="Überfällig",M44="Verspätet",M44="Blockiert",M44="Ist-Ende fehlt",M44="Unvollständig",O44="Selbstbezug",O44="Vorgänger fehlt"),"Prüfen",IF(OR(M44="Fällig",AND(O44="Vorgänger offen",J44&lt;&gt;"Erledigt")),"Beobachten","Nein")),"Prüfen"))</f>
        <v/>
      </c>
      <c r="Q44" s="14">
        <f>IF(A44="","",IFERROR(IF(COUNTIF($A$5:$A$104,A44)&gt;1,"Meilenstein-ID doppelt",IF(OR(B44="",C44="",D44="",F44="",G44="",I44="",J44="",K44=""),"Pflichtfeld fehlt",IF(COUNTIF(Projekte!$A$5:$A$104,B44)=0,"Projekt unbekannt",IF(OR(G44&lt;F44,NOT(ISNUMBER(I44)),Parameter_Hinweise!$B$6="",I44&lt;0,IFERROR(I44&gt;Parameter_Hinweise!$B$6,TRUE)),"Grenze oder Termin prüfen",IF(AND(J44="Erledigt",H44=""),"Ist-Ende fehlt",IF(OR(AND(J44="Erledigt",K44&lt;1),AND(J44&lt;&gt;"Erledigt",K44=1)),"Status/Fortschritt prüfen","OK")))))),"Eingabe prüfen"))</f>
        <v/>
      </c>
    </row>
    <row r="45">
      <c r="A45" s="19" t="n"/>
      <c r="B45" s="19" t="n"/>
      <c r="C45" s="19" t="n"/>
      <c r="D45" s="19" t="n"/>
      <c r="E45" s="19" t="n"/>
      <c r="F45" s="43" t="n"/>
      <c r="G45" s="43" t="n"/>
      <c r="H45" s="43" t="n"/>
      <c r="I45" s="44" t="n"/>
      <c r="J45" s="19" t="n"/>
      <c r="K45" s="26" t="n"/>
      <c r="L45" s="22">
        <f>IF(A45="","",IFERROR(IF(G45="","",IF(H45&lt;&gt;"",H45-G45,IF(Zusammenfassung!$B$7="","",MAX(0,Zusammenfassung!$B$7-G45)))),""))</f>
        <v/>
      </c>
      <c r="M45" s="10">
        <f>IF(A45="","",IFERROR(IF(OR(B45="",D45="",G45="",J45="",Zusammenfassung!$B$7="",Parameter_Hinweise!$B$5=""),"Unvollständig",IF(J45="Erledigt",IF(H45="","Ist-Ende fehlt",IF(L45&lt;=0,"Planmäßig","Verspätet")),IF(J45="Blockiert","Blockiert",IF(Zusammenfassung!$B$7&gt;G45,"Überfällig",IF(Zusammenfassung!$B$7&gt;=G45-Parameter_Hinweise!$B$5,"Fällig","Planmäßig"))))),"Eingabe prüfen"))</f>
        <v/>
      </c>
      <c r="N45" s="37">
        <f>IF(A45="","",IFERROR(IF(OR(I45="",K45=""),"",MAX(0,I45*(1-K45))),""))</f>
        <v/>
      </c>
      <c r="O45" s="10">
        <f>IF(A45="","",IF(E45="","Kein Vorgänger",IF(E45=A45,"Selbstbezug",IFERROR(IF(VLOOKUP(E45,$A$5:$J$104,10,FALSE)="Erledigt","Freigegeben","Vorgänger offen"),"Vorgänger fehlt"))))</f>
        <v/>
      </c>
      <c r="P45" s="10">
        <f>IF(A45="","",IFERROR(IF(OR(M45="Überfällig",M45="Verspätet",M45="Blockiert",M45="Ist-Ende fehlt",M45="Unvollständig",O45="Selbstbezug",O45="Vorgänger fehlt"),"Prüfen",IF(OR(M45="Fällig",AND(O45="Vorgänger offen",J45&lt;&gt;"Erledigt")),"Beobachten","Nein")),"Prüfen"))</f>
        <v/>
      </c>
      <c r="Q45" s="10">
        <f>IF(A45="","",IFERROR(IF(COUNTIF($A$5:$A$104,A45)&gt;1,"Meilenstein-ID doppelt",IF(OR(B45="",C45="",D45="",F45="",G45="",I45="",J45="",K45=""),"Pflichtfeld fehlt",IF(COUNTIF(Projekte!$A$5:$A$104,B45)=0,"Projekt unbekannt",IF(OR(G45&lt;F45,NOT(ISNUMBER(I45)),Parameter_Hinweise!$B$6="",I45&lt;0,IFERROR(I45&gt;Parameter_Hinweise!$B$6,TRUE)),"Grenze oder Termin prüfen",IF(AND(J45="Erledigt",H45=""),"Ist-Ende fehlt",IF(OR(AND(J45="Erledigt",K45&lt;1),AND(J45&lt;&gt;"Erledigt",K45=1)),"Status/Fortschritt prüfen","OK")))))),"Eingabe prüfen"))</f>
        <v/>
      </c>
    </row>
    <row r="46">
      <c r="A46" s="19" t="n"/>
      <c r="B46" s="19" t="n"/>
      <c r="C46" s="19" t="n"/>
      <c r="D46" s="19" t="n"/>
      <c r="E46" s="19" t="n"/>
      <c r="F46" s="43" t="n"/>
      <c r="G46" s="43" t="n"/>
      <c r="H46" s="43" t="n"/>
      <c r="I46" s="44" t="n"/>
      <c r="J46" s="19" t="n"/>
      <c r="K46" s="26" t="n"/>
      <c r="L46" s="23">
        <f>IF(A46="","",IFERROR(IF(G46="","",IF(H46&lt;&gt;"",H46-G46,IF(Zusammenfassung!$B$7="","",MAX(0,Zusammenfassung!$B$7-G46)))),""))</f>
        <v/>
      </c>
      <c r="M46" s="14">
        <f>IF(A46="","",IFERROR(IF(OR(B46="",D46="",G46="",J46="",Zusammenfassung!$B$7="",Parameter_Hinweise!$B$5=""),"Unvollständig",IF(J46="Erledigt",IF(H46="","Ist-Ende fehlt",IF(L46&lt;=0,"Planmäßig","Verspätet")),IF(J46="Blockiert","Blockiert",IF(Zusammenfassung!$B$7&gt;G46,"Überfällig",IF(Zusammenfassung!$B$7&gt;=G46-Parameter_Hinweise!$B$5,"Fällig","Planmäßig"))))),"Eingabe prüfen"))</f>
        <v/>
      </c>
      <c r="N46" s="39">
        <f>IF(A46="","",IFERROR(IF(OR(I46="",K46=""),"",MAX(0,I46*(1-K46))),""))</f>
        <v/>
      </c>
      <c r="O46" s="14">
        <f>IF(A46="","",IF(E46="","Kein Vorgänger",IF(E46=A46,"Selbstbezug",IFERROR(IF(VLOOKUP(E46,$A$5:$J$104,10,FALSE)="Erledigt","Freigegeben","Vorgänger offen"),"Vorgänger fehlt"))))</f>
        <v/>
      </c>
      <c r="P46" s="14">
        <f>IF(A46="","",IFERROR(IF(OR(M46="Überfällig",M46="Verspätet",M46="Blockiert",M46="Ist-Ende fehlt",M46="Unvollständig",O46="Selbstbezug",O46="Vorgänger fehlt"),"Prüfen",IF(OR(M46="Fällig",AND(O46="Vorgänger offen",J46&lt;&gt;"Erledigt")),"Beobachten","Nein")),"Prüfen"))</f>
        <v/>
      </c>
      <c r="Q46" s="14">
        <f>IF(A46="","",IFERROR(IF(COUNTIF($A$5:$A$104,A46)&gt;1,"Meilenstein-ID doppelt",IF(OR(B46="",C46="",D46="",F46="",G46="",I46="",J46="",K46=""),"Pflichtfeld fehlt",IF(COUNTIF(Projekte!$A$5:$A$104,B46)=0,"Projekt unbekannt",IF(OR(G46&lt;F46,NOT(ISNUMBER(I46)),Parameter_Hinweise!$B$6="",I46&lt;0,IFERROR(I46&gt;Parameter_Hinweise!$B$6,TRUE)),"Grenze oder Termin prüfen",IF(AND(J46="Erledigt",H46=""),"Ist-Ende fehlt",IF(OR(AND(J46="Erledigt",K46&lt;1),AND(J46&lt;&gt;"Erledigt",K46=1)),"Status/Fortschritt prüfen","OK")))))),"Eingabe prüfen"))</f>
        <v/>
      </c>
    </row>
    <row r="47">
      <c r="A47" s="19" t="n"/>
      <c r="B47" s="19" t="n"/>
      <c r="C47" s="19" t="n"/>
      <c r="D47" s="19" t="n"/>
      <c r="E47" s="19" t="n"/>
      <c r="F47" s="43" t="n"/>
      <c r="G47" s="43" t="n"/>
      <c r="H47" s="43" t="n"/>
      <c r="I47" s="44" t="n"/>
      <c r="J47" s="19" t="n"/>
      <c r="K47" s="26" t="n"/>
      <c r="L47" s="22">
        <f>IF(A47="","",IFERROR(IF(G47="","",IF(H47&lt;&gt;"",H47-G47,IF(Zusammenfassung!$B$7="","",MAX(0,Zusammenfassung!$B$7-G47)))),""))</f>
        <v/>
      </c>
      <c r="M47" s="10">
        <f>IF(A47="","",IFERROR(IF(OR(B47="",D47="",G47="",J47="",Zusammenfassung!$B$7="",Parameter_Hinweise!$B$5=""),"Unvollständig",IF(J47="Erledigt",IF(H47="","Ist-Ende fehlt",IF(L47&lt;=0,"Planmäßig","Verspätet")),IF(J47="Blockiert","Blockiert",IF(Zusammenfassung!$B$7&gt;G47,"Überfällig",IF(Zusammenfassung!$B$7&gt;=G47-Parameter_Hinweise!$B$5,"Fällig","Planmäßig"))))),"Eingabe prüfen"))</f>
        <v/>
      </c>
      <c r="N47" s="37">
        <f>IF(A47="","",IFERROR(IF(OR(I47="",K47=""),"",MAX(0,I47*(1-K47))),""))</f>
        <v/>
      </c>
      <c r="O47" s="10">
        <f>IF(A47="","",IF(E47="","Kein Vorgänger",IF(E47=A47,"Selbstbezug",IFERROR(IF(VLOOKUP(E47,$A$5:$J$104,10,FALSE)="Erledigt","Freigegeben","Vorgänger offen"),"Vorgänger fehlt"))))</f>
        <v/>
      </c>
      <c r="P47" s="10">
        <f>IF(A47="","",IFERROR(IF(OR(M47="Überfällig",M47="Verspätet",M47="Blockiert",M47="Ist-Ende fehlt",M47="Unvollständig",O47="Selbstbezug",O47="Vorgänger fehlt"),"Prüfen",IF(OR(M47="Fällig",AND(O47="Vorgänger offen",J47&lt;&gt;"Erledigt")),"Beobachten","Nein")),"Prüfen"))</f>
        <v/>
      </c>
      <c r="Q47" s="10">
        <f>IF(A47="","",IFERROR(IF(COUNTIF($A$5:$A$104,A47)&gt;1,"Meilenstein-ID doppelt",IF(OR(B47="",C47="",D47="",F47="",G47="",I47="",J47="",K47=""),"Pflichtfeld fehlt",IF(COUNTIF(Projekte!$A$5:$A$104,B47)=0,"Projekt unbekannt",IF(OR(G47&lt;F47,NOT(ISNUMBER(I47)),Parameter_Hinweise!$B$6="",I47&lt;0,IFERROR(I47&gt;Parameter_Hinweise!$B$6,TRUE)),"Grenze oder Termin prüfen",IF(AND(J47="Erledigt",H47=""),"Ist-Ende fehlt",IF(OR(AND(J47="Erledigt",K47&lt;1),AND(J47&lt;&gt;"Erledigt",K47=1)),"Status/Fortschritt prüfen","OK")))))),"Eingabe prüfen"))</f>
        <v/>
      </c>
    </row>
    <row r="48">
      <c r="A48" s="19" t="n"/>
      <c r="B48" s="19" t="n"/>
      <c r="C48" s="19" t="n"/>
      <c r="D48" s="19" t="n"/>
      <c r="E48" s="19" t="n"/>
      <c r="F48" s="43" t="n"/>
      <c r="G48" s="43" t="n"/>
      <c r="H48" s="43" t="n"/>
      <c r="I48" s="44" t="n"/>
      <c r="J48" s="19" t="n"/>
      <c r="K48" s="26" t="n"/>
      <c r="L48" s="23">
        <f>IF(A48="","",IFERROR(IF(G48="","",IF(H48&lt;&gt;"",H48-G48,IF(Zusammenfassung!$B$7="","",MAX(0,Zusammenfassung!$B$7-G48)))),""))</f>
        <v/>
      </c>
      <c r="M48" s="14">
        <f>IF(A48="","",IFERROR(IF(OR(B48="",D48="",G48="",J48="",Zusammenfassung!$B$7="",Parameter_Hinweise!$B$5=""),"Unvollständig",IF(J48="Erledigt",IF(H48="","Ist-Ende fehlt",IF(L48&lt;=0,"Planmäßig","Verspätet")),IF(J48="Blockiert","Blockiert",IF(Zusammenfassung!$B$7&gt;G48,"Überfällig",IF(Zusammenfassung!$B$7&gt;=G48-Parameter_Hinweise!$B$5,"Fällig","Planmäßig"))))),"Eingabe prüfen"))</f>
        <v/>
      </c>
      <c r="N48" s="39">
        <f>IF(A48="","",IFERROR(IF(OR(I48="",K48=""),"",MAX(0,I48*(1-K48))),""))</f>
        <v/>
      </c>
      <c r="O48" s="14">
        <f>IF(A48="","",IF(E48="","Kein Vorgänger",IF(E48=A48,"Selbstbezug",IFERROR(IF(VLOOKUP(E48,$A$5:$J$104,10,FALSE)="Erledigt","Freigegeben","Vorgänger offen"),"Vorgänger fehlt"))))</f>
        <v/>
      </c>
      <c r="P48" s="14">
        <f>IF(A48="","",IFERROR(IF(OR(M48="Überfällig",M48="Verspätet",M48="Blockiert",M48="Ist-Ende fehlt",M48="Unvollständig",O48="Selbstbezug",O48="Vorgänger fehlt"),"Prüfen",IF(OR(M48="Fällig",AND(O48="Vorgänger offen",J48&lt;&gt;"Erledigt")),"Beobachten","Nein")),"Prüfen"))</f>
        <v/>
      </c>
      <c r="Q48" s="14">
        <f>IF(A48="","",IFERROR(IF(COUNTIF($A$5:$A$104,A48)&gt;1,"Meilenstein-ID doppelt",IF(OR(B48="",C48="",D48="",F48="",G48="",I48="",J48="",K48=""),"Pflichtfeld fehlt",IF(COUNTIF(Projekte!$A$5:$A$104,B48)=0,"Projekt unbekannt",IF(OR(G48&lt;F48,NOT(ISNUMBER(I48)),Parameter_Hinweise!$B$6="",I48&lt;0,IFERROR(I48&gt;Parameter_Hinweise!$B$6,TRUE)),"Grenze oder Termin prüfen",IF(AND(J48="Erledigt",H48=""),"Ist-Ende fehlt",IF(OR(AND(J48="Erledigt",K48&lt;1),AND(J48&lt;&gt;"Erledigt",K48=1)),"Status/Fortschritt prüfen","OK")))))),"Eingabe prüfen"))</f>
        <v/>
      </c>
    </row>
    <row r="49">
      <c r="A49" s="19" t="n"/>
      <c r="B49" s="19" t="n"/>
      <c r="C49" s="19" t="n"/>
      <c r="D49" s="19" t="n"/>
      <c r="E49" s="19" t="n"/>
      <c r="F49" s="43" t="n"/>
      <c r="G49" s="43" t="n"/>
      <c r="H49" s="43" t="n"/>
      <c r="I49" s="44" t="n"/>
      <c r="J49" s="19" t="n"/>
      <c r="K49" s="26" t="n"/>
      <c r="L49" s="22">
        <f>IF(A49="","",IFERROR(IF(G49="","",IF(H49&lt;&gt;"",H49-G49,IF(Zusammenfassung!$B$7="","",MAX(0,Zusammenfassung!$B$7-G49)))),""))</f>
        <v/>
      </c>
      <c r="M49" s="10">
        <f>IF(A49="","",IFERROR(IF(OR(B49="",D49="",G49="",J49="",Zusammenfassung!$B$7="",Parameter_Hinweise!$B$5=""),"Unvollständig",IF(J49="Erledigt",IF(H49="","Ist-Ende fehlt",IF(L49&lt;=0,"Planmäßig","Verspätet")),IF(J49="Blockiert","Blockiert",IF(Zusammenfassung!$B$7&gt;G49,"Überfällig",IF(Zusammenfassung!$B$7&gt;=G49-Parameter_Hinweise!$B$5,"Fällig","Planmäßig"))))),"Eingabe prüfen"))</f>
        <v/>
      </c>
      <c r="N49" s="37">
        <f>IF(A49="","",IFERROR(IF(OR(I49="",K49=""),"",MAX(0,I49*(1-K49))),""))</f>
        <v/>
      </c>
      <c r="O49" s="10">
        <f>IF(A49="","",IF(E49="","Kein Vorgänger",IF(E49=A49,"Selbstbezug",IFERROR(IF(VLOOKUP(E49,$A$5:$J$104,10,FALSE)="Erledigt","Freigegeben","Vorgänger offen"),"Vorgänger fehlt"))))</f>
        <v/>
      </c>
      <c r="P49" s="10">
        <f>IF(A49="","",IFERROR(IF(OR(M49="Überfällig",M49="Verspätet",M49="Blockiert",M49="Ist-Ende fehlt",M49="Unvollständig",O49="Selbstbezug",O49="Vorgänger fehlt"),"Prüfen",IF(OR(M49="Fällig",AND(O49="Vorgänger offen",J49&lt;&gt;"Erledigt")),"Beobachten","Nein")),"Prüfen"))</f>
        <v/>
      </c>
      <c r="Q49" s="10">
        <f>IF(A49="","",IFERROR(IF(COUNTIF($A$5:$A$104,A49)&gt;1,"Meilenstein-ID doppelt",IF(OR(B49="",C49="",D49="",F49="",G49="",I49="",J49="",K49=""),"Pflichtfeld fehlt",IF(COUNTIF(Projekte!$A$5:$A$104,B49)=0,"Projekt unbekannt",IF(OR(G49&lt;F49,NOT(ISNUMBER(I49)),Parameter_Hinweise!$B$6="",I49&lt;0,IFERROR(I49&gt;Parameter_Hinweise!$B$6,TRUE)),"Grenze oder Termin prüfen",IF(AND(J49="Erledigt",H49=""),"Ist-Ende fehlt",IF(OR(AND(J49="Erledigt",K49&lt;1),AND(J49&lt;&gt;"Erledigt",K49=1)),"Status/Fortschritt prüfen","OK")))))),"Eingabe prüfen"))</f>
        <v/>
      </c>
    </row>
    <row r="50">
      <c r="A50" s="19" t="n"/>
      <c r="B50" s="19" t="n"/>
      <c r="C50" s="19" t="n"/>
      <c r="D50" s="19" t="n"/>
      <c r="E50" s="19" t="n"/>
      <c r="F50" s="43" t="n"/>
      <c r="G50" s="43" t="n"/>
      <c r="H50" s="43" t="n"/>
      <c r="I50" s="44" t="n"/>
      <c r="J50" s="19" t="n"/>
      <c r="K50" s="26" t="n"/>
      <c r="L50" s="23">
        <f>IF(A50="","",IFERROR(IF(G50="","",IF(H50&lt;&gt;"",H50-G50,IF(Zusammenfassung!$B$7="","",MAX(0,Zusammenfassung!$B$7-G50)))),""))</f>
        <v/>
      </c>
      <c r="M50" s="14">
        <f>IF(A50="","",IFERROR(IF(OR(B50="",D50="",G50="",J50="",Zusammenfassung!$B$7="",Parameter_Hinweise!$B$5=""),"Unvollständig",IF(J50="Erledigt",IF(H50="","Ist-Ende fehlt",IF(L50&lt;=0,"Planmäßig","Verspätet")),IF(J50="Blockiert","Blockiert",IF(Zusammenfassung!$B$7&gt;G50,"Überfällig",IF(Zusammenfassung!$B$7&gt;=G50-Parameter_Hinweise!$B$5,"Fällig","Planmäßig"))))),"Eingabe prüfen"))</f>
        <v/>
      </c>
      <c r="N50" s="39">
        <f>IF(A50="","",IFERROR(IF(OR(I50="",K50=""),"",MAX(0,I50*(1-K50))),""))</f>
        <v/>
      </c>
      <c r="O50" s="14">
        <f>IF(A50="","",IF(E50="","Kein Vorgänger",IF(E50=A50,"Selbstbezug",IFERROR(IF(VLOOKUP(E50,$A$5:$J$104,10,FALSE)="Erledigt","Freigegeben","Vorgänger offen"),"Vorgänger fehlt"))))</f>
        <v/>
      </c>
      <c r="P50" s="14">
        <f>IF(A50="","",IFERROR(IF(OR(M50="Überfällig",M50="Verspätet",M50="Blockiert",M50="Ist-Ende fehlt",M50="Unvollständig",O50="Selbstbezug",O50="Vorgänger fehlt"),"Prüfen",IF(OR(M50="Fällig",AND(O50="Vorgänger offen",J50&lt;&gt;"Erledigt")),"Beobachten","Nein")),"Prüfen"))</f>
        <v/>
      </c>
      <c r="Q50" s="14">
        <f>IF(A50="","",IFERROR(IF(COUNTIF($A$5:$A$104,A50)&gt;1,"Meilenstein-ID doppelt",IF(OR(B50="",C50="",D50="",F50="",G50="",I50="",J50="",K50=""),"Pflichtfeld fehlt",IF(COUNTIF(Projekte!$A$5:$A$104,B50)=0,"Projekt unbekannt",IF(OR(G50&lt;F50,NOT(ISNUMBER(I50)),Parameter_Hinweise!$B$6="",I50&lt;0,IFERROR(I50&gt;Parameter_Hinweise!$B$6,TRUE)),"Grenze oder Termin prüfen",IF(AND(J50="Erledigt",H50=""),"Ist-Ende fehlt",IF(OR(AND(J50="Erledigt",K50&lt;1),AND(J50&lt;&gt;"Erledigt",K50=1)),"Status/Fortschritt prüfen","OK")))))),"Eingabe prüfen"))</f>
        <v/>
      </c>
    </row>
    <row r="51">
      <c r="A51" s="19" t="n"/>
      <c r="B51" s="19" t="n"/>
      <c r="C51" s="19" t="n"/>
      <c r="D51" s="19" t="n"/>
      <c r="E51" s="19" t="n"/>
      <c r="F51" s="43" t="n"/>
      <c r="G51" s="43" t="n"/>
      <c r="H51" s="43" t="n"/>
      <c r="I51" s="44" t="n"/>
      <c r="J51" s="19" t="n"/>
      <c r="K51" s="26" t="n"/>
      <c r="L51" s="22">
        <f>IF(A51="","",IFERROR(IF(G51="","",IF(H51&lt;&gt;"",H51-G51,IF(Zusammenfassung!$B$7="","",MAX(0,Zusammenfassung!$B$7-G51)))),""))</f>
        <v/>
      </c>
      <c r="M51" s="10">
        <f>IF(A51="","",IFERROR(IF(OR(B51="",D51="",G51="",J51="",Zusammenfassung!$B$7="",Parameter_Hinweise!$B$5=""),"Unvollständig",IF(J51="Erledigt",IF(H51="","Ist-Ende fehlt",IF(L51&lt;=0,"Planmäßig","Verspätet")),IF(J51="Blockiert","Blockiert",IF(Zusammenfassung!$B$7&gt;G51,"Überfällig",IF(Zusammenfassung!$B$7&gt;=G51-Parameter_Hinweise!$B$5,"Fällig","Planmäßig"))))),"Eingabe prüfen"))</f>
        <v/>
      </c>
      <c r="N51" s="37">
        <f>IF(A51="","",IFERROR(IF(OR(I51="",K51=""),"",MAX(0,I51*(1-K51))),""))</f>
        <v/>
      </c>
      <c r="O51" s="10">
        <f>IF(A51="","",IF(E51="","Kein Vorgänger",IF(E51=A51,"Selbstbezug",IFERROR(IF(VLOOKUP(E51,$A$5:$J$104,10,FALSE)="Erledigt","Freigegeben","Vorgänger offen"),"Vorgänger fehlt"))))</f>
        <v/>
      </c>
      <c r="P51" s="10">
        <f>IF(A51="","",IFERROR(IF(OR(M51="Überfällig",M51="Verspätet",M51="Blockiert",M51="Ist-Ende fehlt",M51="Unvollständig",O51="Selbstbezug",O51="Vorgänger fehlt"),"Prüfen",IF(OR(M51="Fällig",AND(O51="Vorgänger offen",J51&lt;&gt;"Erledigt")),"Beobachten","Nein")),"Prüfen"))</f>
        <v/>
      </c>
      <c r="Q51" s="10">
        <f>IF(A51="","",IFERROR(IF(COUNTIF($A$5:$A$104,A51)&gt;1,"Meilenstein-ID doppelt",IF(OR(B51="",C51="",D51="",F51="",G51="",I51="",J51="",K51=""),"Pflichtfeld fehlt",IF(COUNTIF(Projekte!$A$5:$A$104,B51)=0,"Projekt unbekannt",IF(OR(G51&lt;F51,NOT(ISNUMBER(I51)),Parameter_Hinweise!$B$6="",I51&lt;0,IFERROR(I51&gt;Parameter_Hinweise!$B$6,TRUE)),"Grenze oder Termin prüfen",IF(AND(J51="Erledigt",H51=""),"Ist-Ende fehlt",IF(OR(AND(J51="Erledigt",K51&lt;1),AND(J51&lt;&gt;"Erledigt",K51=1)),"Status/Fortschritt prüfen","OK")))))),"Eingabe prüfen"))</f>
        <v/>
      </c>
    </row>
    <row r="52">
      <c r="A52" s="19" t="n"/>
      <c r="B52" s="19" t="n"/>
      <c r="C52" s="19" t="n"/>
      <c r="D52" s="19" t="n"/>
      <c r="E52" s="19" t="n"/>
      <c r="F52" s="43" t="n"/>
      <c r="G52" s="43" t="n"/>
      <c r="H52" s="43" t="n"/>
      <c r="I52" s="44" t="n"/>
      <c r="J52" s="19" t="n"/>
      <c r="K52" s="26" t="n"/>
      <c r="L52" s="23">
        <f>IF(A52="","",IFERROR(IF(G52="","",IF(H52&lt;&gt;"",H52-G52,IF(Zusammenfassung!$B$7="","",MAX(0,Zusammenfassung!$B$7-G52)))),""))</f>
        <v/>
      </c>
      <c r="M52" s="14">
        <f>IF(A52="","",IFERROR(IF(OR(B52="",D52="",G52="",J52="",Zusammenfassung!$B$7="",Parameter_Hinweise!$B$5=""),"Unvollständig",IF(J52="Erledigt",IF(H52="","Ist-Ende fehlt",IF(L52&lt;=0,"Planmäßig","Verspätet")),IF(J52="Blockiert","Blockiert",IF(Zusammenfassung!$B$7&gt;G52,"Überfällig",IF(Zusammenfassung!$B$7&gt;=G52-Parameter_Hinweise!$B$5,"Fällig","Planmäßig"))))),"Eingabe prüfen"))</f>
        <v/>
      </c>
      <c r="N52" s="39">
        <f>IF(A52="","",IFERROR(IF(OR(I52="",K52=""),"",MAX(0,I52*(1-K52))),""))</f>
        <v/>
      </c>
      <c r="O52" s="14">
        <f>IF(A52="","",IF(E52="","Kein Vorgänger",IF(E52=A52,"Selbstbezug",IFERROR(IF(VLOOKUP(E52,$A$5:$J$104,10,FALSE)="Erledigt","Freigegeben","Vorgänger offen"),"Vorgänger fehlt"))))</f>
        <v/>
      </c>
      <c r="P52" s="14">
        <f>IF(A52="","",IFERROR(IF(OR(M52="Überfällig",M52="Verspätet",M52="Blockiert",M52="Ist-Ende fehlt",M52="Unvollständig",O52="Selbstbezug",O52="Vorgänger fehlt"),"Prüfen",IF(OR(M52="Fällig",AND(O52="Vorgänger offen",J52&lt;&gt;"Erledigt")),"Beobachten","Nein")),"Prüfen"))</f>
        <v/>
      </c>
      <c r="Q52" s="14">
        <f>IF(A52="","",IFERROR(IF(COUNTIF($A$5:$A$104,A52)&gt;1,"Meilenstein-ID doppelt",IF(OR(B52="",C52="",D52="",F52="",G52="",I52="",J52="",K52=""),"Pflichtfeld fehlt",IF(COUNTIF(Projekte!$A$5:$A$104,B52)=0,"Projekt unbekannt",IF(OR(G52&lt;F52,NOT(ISNUMBER(I52)),Parameter_Hinweise!$B$6="",I52&lt;0,IFERROR(I52&gt;Parameter_Hinweise!$B$6,TRUE)),"Grenze oder Termin prüfen",IF(AND(J52="Erledigt",H52=""),"Ist-Ende fehlt",IF(OR(AND(J52="Erledigt",K52&lt;1),AND(J52&lt;&gt;"Erledigt",K52=1)),"Status/Fortschritt prüfen","OK")))))),"Eingabe prüfen"))</f>
        <v/>
      </c>
    </row>
    <row r="53">
      <c r="A53" s="19" t="n"/>
      <c r="B53" s="19" t="n"/>
      <c r="C53" s="19" t="n"/>
      <c r="D53" s="19" t="n"/>
      <c r="E53" s="19" t="n"/>
      <c r="F53" s="43" t="n"/>
      <c r="G53" s="43" t="n"/>
      <c r="H53" s="43" t="n"/>
      <c r="I53" s="44" t="n"/>
      <c r="J53" s="19" t="n"/>
      <c r="K53" s="26" t="n"/>
      <c r="L53" s="22">
        <f>IF(A53="","",IFERROR(IF(G53="","",IF(H53&lt;&gt;"",H53-G53,IF(Zusammenfassung!$B$7="","",MAX(0,Zusammenfassung!$B$7-G53)))),""))</f>
        <v/>
      </c>
      <c r="M53" s="10">
        <f>IF(A53="","",IFERROR(IF(OR(B53="",D53="",G53="",J53="",Zusammenfassung!$B$7="",Parameter_Hinweise!$B$5=""),"Unvollständig",IF(J53="Erledigt",IF(H53="","Ist-Ende fehlt",IF(L53&lt;=0,"Planmäßig","Verspätet")),IF(J53="Blockiert","Blockiert",IF(Zusammenfassung!$B$7&gt;G53,"Überfällig",IF(Zusammenfassung!$B$7&gt;=G53-Parameter_Hinweise!$B$5,"Fällig","Planmäßig"))))),"Eingabe prüfen"))</f>
        <v/>
      </c>
      <c r="N53" s="37">
        <f>IF(A53="","",IFERROR(IF(OR(I53="",K53=""),"",MAX(0,I53*(1-K53))),""))</f>
        <v/>
      </c>
      <c r="O53" s="10">
        <f>IF(A53="","",IF(E53="","Kein Vorgänger",IF(E53=A53,"Selbstbezug",IFERROR(IF(VLOOKUP(E53,$A$5:$J$104,10,FALSE)="Erledigt","Freigegeben","Vorgänger offen"),"Vorgänger fehlt"))))</f>
        <v/>
      </c>
      <c r="P53" s="10">
        <f>IF(A53="","",IFERROR(IF(OR(M53="Überfällig",M53="Verspätet",M53="Blockiert",M53="Ist-Ende fehlt",M53="Unvollständig",O53="Selbstbezug",O53="Vorgänger fehlt"),"Prüfen",IF(OR(M53="Fällig",AND(O53="Vorgänger offen",J53&lt;&gt;"Erledigt")),"Beobachten","Nein")),"Prüfen"))</f>
        <v/>
      </c>
      <c r="Q53" s="10">
        <f>IF(A53="","",IFERROR(IF(COUNTIF($A$5:$A$104,A53)&gt;1,"Meilenstein-ID doppelt",IF(OR(B53="",C53="",D53="",F53="",G53="",I53="",J53="",K53=""),"Pflichtfeld fehlt",IF(COUNTIF(Projekte!$A$5:$A$104,B53)=0,"Projekt unbekannt",IF(OR(G53&lt;F53,NOT(ISNUMBER(I53)),Parameter_Hinweise!$B$6="",I53&lt;0,IFERROR(I53&gt;Parameter_Hinweise!$B$6,TRUE)),"Grenze oder Termin prüfen",IF(AND(J53="Erledigt",H53=""),"Ist-Ende fehlt",IF(OR(AND(J53="Erledigt",K53&lt;1),AND(J53&lt;&gt;"Erledigt",K53=1)),"Status/Fortschritt prüfen","OK")))))),"Eingabe prüfen"))</f>
        <v/>
      </c>
    </row>
    <row r="54">
      <c r="A54" s="19" t="n"/>
      <c r="B54" s="19" t="n"/>
      <c r="C54" s="19" t="n"/>
      <c r="D54" s="19" t="n"/>
      <c r="E54" s="19" t="n"/>
      <c r="F54" s="43" t="n"/>
      <c r="G54" s="43" t="n"/>
      <c r="H54" s="43" t="n"/>
      <c r="I54" s="44" t="n"/>
      <c r="J54" s="19" t="n"/>
      <c r="K54" s="26" t="n"/>
      <c r="L54" s="23">
        <f>IF(A54="","",IFERROR(IF(G54="","",IF(H54&lt;&gt;"",H54-G54,IF(Zusammenfassung!$B$7="","",MAX(0,Zusammenfassung!$B$7-G54)))),""))</f>
        <v/>
      </c>
      <c r="M54" s="14">
        <f>IF(A54="","",IFERROR(IF(OR(B54="",D54="",G54="",J54="",Zusammenfassung!$B$7="",Parameter_Hinweise!$B$5=""),"Unvollständig",IF(J54="Erledigt",IF(H54="","Ist-Ende fehlt",IF(L54&lt;=0,"Planmäßig","Verspätet")),IF(J54="Blockiert","Blockiert",IF(Zusammenfassung!$B$7&gt;G54,"Überfällig",IF(Zusammenfassung!$B$7&gt;=G54-Parameter_Hinweise!$B$5,"Fällig","Planmäßig"))))),"Eingabe prüfen"))</f>
        <v/>
      </c>
      <c r="N54" s="39">
        <f>IF(A54="","",IFERROR(IF(OR(I54="",K54=""),"",MAX(0,I54*(1-K54))),""))</f>
        <v/>
      </c>
      <c r="O54" s="14">
        <f>IF(A54="","",IF(E54="","Kein Vorgänger",IF(E54=A54,"Selbstbezug",IFERROR(IF(VLOOKUP(E54,$A$5:$J$104,10,FALSE)="Erledigt","Freigegeben","Vorgänger offen"),"Vorgänger fehlt"))))</f>
        <v/>
      </c>
      <c r="P54" s="14">
        <f>IF(A54="","",IFERROR(IF(OR(M54="Überfällig",M54="Verspätet",M54="Blockiert",M54="Ist-Ende fehlt",M54="Unvollständig",O54="Selbstbezug",O54="Vorgänger fehlt"),"Prüfen",IF(OR(M54="Fällig",AND(O54="Vorgänger offen",J54&lt;&gt;"Erledigt")),"Beobachten","Nein")),"Prüfen"))</f>
        <v/>
      </c>
      <c r="Q54" s="14">
        <f>IF(A54="","",IFERROR(IF(COUNTIF($A$5:$A$104,A54)&gt;1,"Meilenstein-ID doppelt",IF(OR(B54="",C54="",D54="",F54="",G54="",I54="",J54="",K54=""),"Pflichtfeld fehlt",IF(COUNTIF(Projekte!$A$5:$A$104,B54)=0,"Projekt unbekannt",IF(OR(G54&lt;F54,NOT(ISNUMBER(I54)),Parameter_Hinweise!$B$6="",I54&lt;0,IFERROR(I54&gt;Parameter_Hinweise!$B$6,TRUE)),"Grenze oder Termin prüfen",IF(AND(J54="Erledigt",H54=""),"Ist-Ende fehlt",IF(OR(AND(J54="Erledigt",K54&lt;1),AND(J54&lt;&gt;"Erledigt",K54=1)),"Status/Fortschritt prüfen","OK")))))),"Eingabe prüfen"))</f>
        <v/>
      </c>
    </row>
    <row r="55">
      <c r="A55" s="19" t="n"/>
      <c r="B55" s="19" t="n"/>
      <c r="C55" s="19" t="n"/>
      <c r="D55" s="19" t="n"/>
      <c r="E55" s="19" t="n"/>
      <c r="F55" s="43" t="n"/>
      <c r="G55" s="43" t="n"/>
      <c r="H55" s="43" t="n"/>
      <c r="I55" s="44" t="n"/>
      <c r="J55" s="19" t="n"/>
      <c r="K55" s="26" t="n"/>
      <c r="L55" s="22">
        <f>IF(A55="","",IFERROR(IF(G55="","",IF(H55&lt;&gt;"",H55-G55,IF(Zusammenfassung!$B$7="","",MAX(0,Zusammenfassung!$B$7-G55)))),""))</f>
        <v/>
      </c>
      <c r="M55" s="10">
        <f>IF(A55="","",IFERROR(IF(OR(B55="",D55="",G55="",J55="",Zusammenfassung!$B$7="",Parameter_Hinweise!$B$5=""),"Unvollständig",IF(J55="Erledigt",IF(H55="","Ist-Ende fehlt",IF(L55&lt;=0,"Planmäßig","Verspätet")),IF(J55="Blockiert","Blockiert",IF(Zusammenfassung!$B$7&gt;G55,"Überfällig",IF(Zusammenfassung!$B$7&gt;=G55-Parameter_Hinweise!$B$5,"Fällig","Planmäßig"))))),"Eingabe prüfen"))</f>
        <v/>
      </c>
      <c r="N55" s="37">
        <f>IF(A55="","",IFERROR(IF(OR(I55="",K55=""),"",MAX(0,I55*(1-K55))),""))</f>
        <v/>
      </c>
      <c r="O55" s="10">
        <f>IF(A55="","",IF(E55="","Kein Vorgänger",IF(E55=A55,"Selbstbezug",IFERROR(IF(VLOOKUP(E55,$A$5:$J$104,10,FALSE)="Erledigt","Freigegeben","Vorgänger offen"),"Vorgänger fehlt"))))</f>
        <v/>
      </c>
      <c r="P55" s="10">
        <f>IF(A55="","",IFERROR(IF(OR(M55="Überfällig",M55="Verspätet",M55="Blockiert",M55="Ist-Ende fehlt",M55="Unvollständig",O55="Selbstbezug",O55="Vorgänger fehlt"),"Prüfen",IF(OR(M55="Fällig",AND(O55="Vorgänger offen",J55&lt;&gt;"Erledigt")),"Beobachten","Nein")),"Prüfen"))</f>
        <v/>
      </c>
      <c r="Q55" s="10">
        <f>IF(A55="","",IFERROR(IF(COUNTIF($A$5:$A$104,A55)&gt;1,"Meilenstein-ID doppelt",IF(OR(B55="",C55="",D55="",F55="",G55="",I55="",J55="",K55=""),"Pflichtfeld fehlt",IF(COUNTIF(Projekte!$A$5:$A$104,B55)=0,"Projekt unbekannt",IF(OR(G55&lt;F55,NOT(ISNUMBER(I55)),Parameter_Hinweise!$B$6="",I55&lt;0,IFERROR(I55&gt;Parameter_Hinweise!$B$6,TRUE)),"Grenze oder Termin prüfen",IF(AND(J55="Erledigt",H55=""),"Ist-Ende fehlt",IF(OR(AND(J55="Erledigt",K55&lt;1),AND(J55&lt;&gt;"Erledigt",K55=1)),"Status/Fortschritt prüfen","OK")))))),"Eingabe prüfen"))</f>
        <v/>
      </c>
    </row>
    <row r="56">
      <c r="A56" s="19" t="n"/>
      <c r="B56" s="19" t="n"/>
      <c r="C56" s="19" t="n"/>
      <c r="D56" s="19" t="n"/>
      <c r="E56" s="19" t="n"/>
      <c r="F56" s="43" t="n"/>
      <c r="G56" s="43" t="n"/>
      <c r="H56" s="43" t="n"/>
      <c r="I56" s="44" t="n"/>
      <c r="J56" s="19" t="n"/>
      <c r="K56" s="26" t="n"/>
      <c r="L56" s="23">
        <f>IF(A56="","",IFERROR(IF(G56="","",IF(H56&lt;&gt;"",H56-G56,IF(Zusammenfassung!$B$7="","",MAX(0,Zusammenfassung!$B$7-G56)))),""))</f>
        <v/>
      </c>
      <c r="M56" s="14">
        <f>IF(A56="","",IFERROR(IF(OR(B56="",D56="",G56="",J56="",Zusammenfassung!$B$7="",Parameter_Hinweise!$B$5=""),"Unvollständig",IF(J56="Erledigt",IF(H56="","Ist-Ende fehlt",IF(L56&lt;=0,"Planmäßig","Verspätet")),IF(J56="Blockiert","Blockiert",IF(Zusammenfassung!$B$7&gt;G56,"Überfällig",IF(Zusammenfassung!$B$7&gt;=G56-Parameter_Hinweise!$B$5,"Fällig","Planmäßig"))))),"Eingabe prüfen"))</f>
        <v/>
      </c>
      <c r="N56" s="39">
        <f>IF(A56="","",IFERROR(IF(OR(I56="",K56=""),"",MAX(0,I56*(1-K56))),""))</f>
        <v/>
      </c>
      <c r="O56" s="14">
        <f>IF(A56="","",IF(E56="","Kein Vorgänger",IF(E56=A56,"Selbstbezug",IFERROR(IF(VLOOKUP(E56,$A$5:$J$104,10,FALSE)="Erledigt","Freigegeben","Vorgänger offen"),"Vorgänger fehlt"))))</f>
        <v/>
      </c>
      <c r="P56" s="14">
        <f>IF(A56="","",IFERROR(IF(OR(M56="Überfällig",M56="Verspätet",M56="Blockiert",M56="Ist-Ende fehlt",M56="Unvollständig",O56="Selbstbezug",O56="Vorgänger fehlt"),"Prüfen",IF(OR(M56="Fällig",AND(O56="Vorgänger offen",J56&lt;&gt;"Erledigt")),"Beobachten","Nein")),"Prüfen"))</f>
        <v/>
      </c>
      <c r="Q56" s="14">
        <f>IF(A56="","",IFERROR(IF(COUNTIF($A$5:$A$104,A56)&gt;1,"Meilenstein-ID doppelt",IF(OR(B56="",C56="",D56="",F56="",G56="",I56="",J56="",K56=""),"Pflichtfeld fehlt",IF(COUNTIF(Projekte!$A$5:$A$104,B56)=0,"Projekt unbekannt",IF(OR(G56&lt;F56,NOT(ISNUMBER(I56)),Parameter_Hinweise!$B$6="",I56&lt;0,IFERROR(I56&gt;Parameter_Hinweise!$B$6,TRUE)),"Grenze oder Termin prüfen",IF(AND(J56="Erledigt",H56=""),"Ist-Ende fehlt",IF(OR(AND(J56="Erledigt",K56&lt;1),AND(J56&lt;&gt;"Erledigt",K56=1)),"Status/Fortschritt prüfen","OK")))))),"Eingabe prüfen"))</f>
        <v/>
      </c>
    </row>
    <row r="57">
      <c r="A57" s="19" t="n"/>
      <c r="B57" s="19" t="n"/>
      <c r="C57" s="19" t="n"/>
      <c r="D57" s="19" t="n"/>
      <c r="E57" s="19" t="n"/>
      <c r="F57" s="43" t="n"/>
      <c r="G57" s="43" t="n"/>
      <c r="H57" s="43" t="n"/>
      <c r="I57" s="44" t="n"/>
      <c r="J57" s="19" t="n"/>
      <c r="K57" s="26" t="n"/>
      <c r="L57" s="22">
        <f>IF(A57="","",IFERROR(IF(G57="","",IF(H57&lt;&gt;"",H57-G57,IF(Zusammenfassung!$B$7="","",MAX(0,Zusammenfassung!$B$7-G57)))),""))</f>
        <v/>
      </c>
      <c r="M57" s="10">
        <f>IF(A57="","",IFERROR(IF(OR(B57="",D57="",G57="",J57="",Zusammenfassung!$B$7="",Parameter_Hinweise!$B$5=""),"Unvollständig",IF(J57="Erledigt",IF(H57="","Ist-Ende fehlt",IF(L57&lt;=0,"Planmäßig","Verspätet")),IF(J57="Blockiert","Blockiert",IF(Zusammenfassung!$B$7&gt;G57,"Überfällig",IF(Zusammenfassung!$B$7&gt;=G57-Parameter_Hinweise!$B$5,"Fällig","Planmäßig"))))),"Eingabe prüfen"))</f>
        <v/>
      </c>
      <c r="N57" s="37">
        <f>IF(A57="","",IFERROR(IF(OR(I57="",K57=""),"",MAX(0,I57*(1-K57))),""))</f>
        <v/>
      </c>
      <c r="O57" s="10">
        <f>IF(A57="","",IF(E57="","Kein Vorgänger",IF(E57=A57,"Selbstbezug",IFERROR(IF(VLOOKUP(E57,$A$5:$J$104,10,FALSE)="Erledigt","Freigegeben","Vorgänger offen"),"Vorgänger fehlt"))))</f>
        <v/>
      </c>
      <c r="P57" s="10">
        <f>IF(A57="","",IFERROR(IF(OR(M57="Überfällig",M57="Verspätet",M57="Blockiert",M57="Ist-Ende fehlt",M57="Unvollständig",O57="Selbstbezug",O57="Vorgänger fehlt"),"Prüfen",IF(OR(M57="Fällig",AND(O57="Vorgänger offen",J57&lt;&gt;"Erledigt")),"Beobachten","Nein")),"Prüfen"))</f>
        <v/>
      </c>
      <c r="Q57" s="10">
        <f>IF(A57="","",IFERROR(IF(COUNTIF($A$5:$A$104,A57)&gt;1,"Meilenstein-ID doppelt",IF(OR(B57="",C57="",D57="",F57="",G57="",I57="",J57="",K57=""),"Pflichtfeld fehlt",IF(COUNTIF(Projekte!$A$5:$A$104,B57)=0,"Projekt unbekannt",IF(OR(G57&lt;F57,NOT(ISNUMBER(I57)),Parameter_Hinweise!$B$6="",I57&lt;0,IFERROR(I57&gt;Parameter_Hinweise!$B$6,TRUE)),"Grenze oder Termin prüfen",IF(AND(J57="Erledigt",H57=""),"Ist-Ende fehlt",IF(OR(AND(J57="Erledigt",K57&lt;1),AND(J57&lt;&gt;"Erledigt",K57=1)),"Status/Fortschritt prüfen","OK")))))),"Eingabe prüfen"))</f>
        <v/>
      </c>
    </row>
    <row r="58">
      <c r="A58" s="19" t="n"/>
      <c r="B58" s="19" t="n"/>
      <c r="C58" s="19" t="n"/>
      <c r="D58" s="19" t="n"/>
      <c r="E58" s="19" t="n"/>
      <c r="F58" s="43" t="n"/>
      <c r="G58" s="43" t="n"/>
      <c r="H58" s="43" t="n"/>
      <c r="I58" s="44" t="n"/>
      <c r="J58" s="19" t="n"/>
      <c r="K58" s="26" t="n"/>
      <c r="L58" s="23">
        <f>IF(A58="","",IFERROR(IF(G58="","",IF(H58&lt;&gt;"",H58-G58,IF(Zusammenfassung!$B$7="","",MAX(0,Zusammenfassung!$B$7-G58)))),""))</f>
        <v/>
      </c>
      <c r="M58" s="14">
        <f>IF(A58="","",IFERROR(IF(OR(B58="",D58="",G58="",J58="",Zusammenfassung!$B$7="",Parameter_Hinweise!$B$5=""),"Unvollständig",IF(J58="Erledigt",IF(H58="","Ist-Ende fehlt",IF(L58&lt;=0,"Planmäßig","Verspätet")),IF(J58="Blockiert","Blockiert",IF(Zusammenfassung!$B$7&gt;G58,"Überfällig",IF(Zusammenfassung!$B$7&gt;=G58-Parameter_Hinweise!$B$5,"Fällig","Planmäßig"))))),"Eingabe prüfen"))</f>
        <v/>
      </c>
      <c r="N58" s="39">
        <f>IF(A58="","",IFERROR(IF(OR(I58="",K58=""),"",MAX(0,I58*(1-K58))),""))</f>
        <v/>
      </c>
      <c r="O58" s="14">
        <f>IF(A58="","",IF(E58="","Kein Vorgänger",IF(E58=A58,"Selbstbezug",IFERROR(IF(VLOOKUP(E58,$A$5:$J$104,10,FALSE)="Erledigt","Freigegeben","Vorgänger offen"),"Vorgänger fehlt"))))</f>
        <v/>
      </c>
      <c r="P58" s="14">
        <f>IF(A58="","",IFERROR(IF(OR(M58="Überfällig",M58="Verspätet",M58="Blockiert",M58="Ist-Ende fehlt",M58="Unvollständig",O58="Selbstbezug",O58="Vorgänger fehlt"),"Prüfen",IF(OR(M58="Fällig",AND(O58="Vorgänger offen",J58&lt;&gt;"Erledigt")),"Beobachten","Nein")),"Prüfen"))</f>
        <v/>
      </c>
      <c r="Q58" s="14">
        <f>IF(A58="","",IFERROR(IF(COUNTIF($A$5:$A$104,A58)&gt;1,"Meilenstein-ID doppelt",IF(OR(B58="",C58="",D58="",F58="",G58="",I58="",J58="",K58=""),"Pflichtfeld fehlt",IF(COUNTIF(Projekte!$A$5:$A$104,B58)=0,"Projekt unbekannt",IF(OR(G58&lt;F58,NOT(ISNUMBER(I58)),Parameter_Hinweise!$B$6="",I58&lt;0,IFERROR(I58&gt;Parameter_Hinweise!$B$6,TRUE)),"Grenze oder Termin prüfen",IF(AND(J58="Erledigt",H58=""),"Ist-Ende fehlt",IF(OR(AND(J58="Erledigt",K58&lt;1),AND(J58&lt;&gt;"Erledigt",K58=1)),"Status/Fortschritt prüfen","OK")))))),"Eingabe prüfen"))</f>
        <v/>
      </c>
    </row>
    <row r="59">
      <c r="A59" s="19" t="n"/>
      <c r="B59" s="19" t="n"/>
      <c r="C59" s="19" t="n"/>
      <c r="D59" s="19" t="n"/>
      <c r="E59" s="19" t="n"/>
      <c r="F59" s="43" t="n"/>
      <c r="G59" s="43" t="n"/>
      <c r="H59" s="43" t="n"/>
      <c r="I59" s="44" t="n"/>
      <c r="J59" s="19" t="n"/>
      <c r="K59" s="26" t="n"/>
      <c r="L59" s="22">
        <f>IF(A59="","",IFERROR(IF(G59="","",IF(H59&lt;&gt;"",H59-G59,IF(Zusammenfassung!$B$7="","",MAX(0,Zusammenfassung!$B$7-G59)))),""))</f>
        <v/>
      </c>
      <c r="M59" s="10">
        <f>IF(A59="","",IFERROR(IF(OR(B59="",D59="",G59="",J59="",Zusammenfassung!$B$7="",Parameter_Hinweise!$B$5=""),"Unvollständig",IF(J59="Erledigt",IF(H59="","Ist-Ende fehlt",IF(L59&lt;=0,"Planmäßig","Verspätet")),IF(J59="Blockiert","Blockiert",IF(Zusammenfassung!$B$7&gt;G59,"Überfällig",IF(Zusammenfassung!$B$7&gt;=G59-Parameter_Hinweise!$B$5,"Fällig","Planmäßig"))))),"Eingabe prüfen"))</f>
        <v/>
      </c>
      <c r="N59" s="37">
        <f>IF(A59="","",IFERROR(IF(OR(I59="",K59=""),"",MAX(0,I59*(1-K59))),""))</f>
        <v/>
      </c>
      <c r="O59" s="10">
        <f>IF(A59="","",IF(E59="","Kein Vorgänger",IF(E59=A59,"Selbstbezug",IFERROR(IF(VLOOKUP(E59,$A$5:$J$104,10,FALSE)="Erledigt","Freigegeben","Vorgänger offen"),"Vorgänger fehlt"))))</f>
        <v/>
      </c>
      <c r="P59" s="10">
        <f>IF(A59="","",IFERROR(IF(OR(M59="Überfällig",M59="Verspätet",M59="Blockiert",M59="Ist-Ende fehlt",M59="Unvollständig",O59="Selbstbezug",O59="Vorgänger fehlt"),"Prüfen",IF(OR(M59="Fällig",AND(O59="Vorgänger offen",J59&lt;&gt;"Erledigt")),"Beobachten","Nein")),"Prüfen"))</f>
        <v/>
      </c>
      <c r="Q59" s="10">
        <f>IF(A59="","",IFERROR(IF(COUNTIF($A$5:$A$104,A59)&gt;1,"Meilenstein-ID doppelt",IF(OR(B59="",C59="",D59="",F59="",G59="",I59="",J59="",K59=""),"Pflichtfeld fehlt",IF(COUNTIF(Projekte!$A$5:$A$104,B59)=0,"Projekt unbekannt",IF(OR(G59&lt;F59,NOT(ISNUMBER(I59)),Parameter_Hinweise!$B$6="",I59&lt;0,IFERROR(I59&gt;Parameter_Hinweise!$B$6,TRUE)),"Grenze oder Termin prüfen",IF(AND(J59="Erledigt",H59=""),"Ist-Ende fehlt",IF(OR(AND(J59="Erledigt",K59&lt;1),AND(J59&lt;&gt;"Erledigt",K59=1)),"Status/Fortschritt prüfen","OK")))))),"Eingabe prüfen"))</f>
        <v/>
      </c>
    </row>
    <row r="60">
      <c r="A60" s="19" t="n"/>
      <c r="B60" s="19" t="n"/>
      <c r="C60" s="19" t="n"/>
      <c r="D60" s="19" t="n"/>
      <c r="E60" s="19" t="n"/>
      <c r="F60" s="43" t="n"/>
      <c r="G60" s="43" t="n"/>
      <c r="H60" s="43" t="n"/>
      <c r="I60" s="44" t="n"/>
      <c r="J60" s="19" t="n"/>
      <c r="K60" s="26" t="n"/>
      <c r="L60" s="23">
        <f>IF(A60="","",IFERROR(IF(G60="","",IF(H60&lt;&gt;"",H60-G60,IF(Zusammenfassung!$B$7="","",MAX(0,Zusammenfassung!$B$7-G60)))),""))</f>
        <v/>
      </c>
      <c r="M60" s="14">
        <f>IF(A60="","",IFERROR(IF(OR(B60="",D60="",G60="",J60="",Zusammenfassung!$B$7="",Parameter_Hinweise!$B$5=""),"Unvollständig",IF(J60="Erledigt",IF(H60="","Ist-Ende fehlt",IF(L60&lt;=0,"Planmäßig","Verspätet")),IF(J60="Blockiert","Blockiert",IF(Zusammenfassung!$B$7&gt;G60,"Überfällig",IF(Zusammenfassung!$B$7&gt;=G60-Parameter_Hinweise!$B$5,"Fällig","Planmäßig"))))),"Eingabe prüfen"))</f>
        <v/>
      </c>
      <c r="N60" s="39">
        <f>IF(A60="","",IFERROR(IF(OR(I60="",K60=""),"",MAX(0,I60*(1-K60))),""))</f>
        <v/>
      </c>
      <c r="O60" s="14">
        <f>IF(A60="","",IF(E60="","Kein Vorgänger",IF(E60=A60,"Selbstbezug",IFERROR(IF(VLOOKUP(E60,$A$5:$J$104,10,FALSE)="Erledigt","Freigegeben","Vorgänger offen"),"Vorgänger fehlt"))))</f>
        <v/>
      </c>
      <c r="P60" s="14">
        <f>IF(A60="","",IFERROR(IF(OR(M60="Überfällig",M60="Verspätet",M60="Blockiert",M60="Ist-Ende fehlt",M60="Unvollständig",O60="Selbstbezug",O60="Vorgänger fehlt"),"Prüfen",IF(OR(M60="Fällig",AND(O60="Vorgänger offen",J60&lt;&gt;"Erledigt")),"Beobachten","Nein")),"Prüfen"))</f>
        <v/>
      </c>
      <c r="Q60" s="14">
        <f>IF(A60="","",IFERROR(IF(COUNTIF($A$5:$A$104,A60)&gt;1,"Meilenstein-ID doppelt",IF(OR(B60="",C60="",D60="",F60="",G60="",I60="",J60="",K60=""),"Pflichtfeld fehlt",IF(COUNTIF(Projekte!$A$5:$A$104,B60)=0,"Projekt unbekannt",IF(OR(G60&lt;F60,NOT(ISNUMBER(I60)),Parameter_Hinweise!$B$6="",I60&lt;0,IFERROR(I60&gt;Parameter_Hinweise!$B$6,TRUE)),"Grenze oder Termin prüfen",IF(AND(J60="Erledigt",H60=""),"Ist-Ende fehlt",IF(OR(AND(J60="Erledigt",K60&lt;1),AND(J60&lt;&gt;"Erledigt",K60=1)),"Status/Fortschritt prüfen","OK")))))),"Eingabe prüfen"))</f>
        <v/>
      </c>
    </row>
    <row r="61">
      <c r="A61" s="19" t="n"/>
      <c r="B61" s="19" t="n"/>
      <c r="C61" s="19" t="n"/>
      <c r="D61" s="19" t="n"/>
      <c r="E61" s="19" t="n"/>
      <c r="F61" s="43" t="n"/>
      <c r="G61" s="43" t="n"/>
      <c r="H61" s="43" t="n"/>
      <c r="I61" s="44" t="n"/>
      <c r="J61" s="19" t="n"/>
      <c r="K61" s="26" t="n"/>
      <c r="L61" s="22">
        <f>IF(A61="","",IFERROR(IF(G61="","",IF(H61&lt;&gt;"",H61-G61,IF(Zusammenfassung!$B$7="","",MAX(0,Zusammenfassung!$B$7-G61)))),""))</f>
        <v/>
      </c>
      <c r="M61" s="10">
        <f>IF(A61="","",IFERROR(IF(OR(B61="",D61="",G61="",J61="",Zusammenfassung!$B$7="",Parameter_Hinweise!$B$5=""),"Unvollständig",IF(J61="Erledigt",IF(H61="","Ist-Ende fehlt",IF(L61&lt;=0,"Planmäßig","Verspätet")),IF(J61="Blockiert","Blockiert",IF(Zusammenfassung!$B$7&gt;G61,"Überfällig",IF(Zusammenfassung!$B$7&gt;=G61-Parameter_Hinweise!$B$5,"Fällig","Planmäßig"))))),"Eingabe prüfen"))</f>
        <v/>
      </c>
      <c r="N61" s="37">
        <f>IF(A61="","",IFERROR(IF(OR(I61="",K61=""),"",MAX(0,I61*(1-K61))),""))</f>
        <v/>
      </c>
      <c r="O61" s="10">
        <f>IF(A61="","",IF(E61="","Kein Vorgänger",IF(E61=A61,"Selbstbezug",IFERROR(IF(VLOOKUP(E61,$A$5:$J$104,10,FALSE)="Erledigt","Freigegeben","Vorgänger offen"),"Vorgänger fehlt"))))</f>
        <v/>
      </c>
      <c r="P61" s="10">
        <f>IF(A61="","",IFERROR(IF(OR(M61="Überfällig",M61="Verspätet",M61="Blockiert",M61="Ist-Ende fehlt",M61="Unvollständig",O61="Selbstbezug",O61="Vorgänger fehlt"),"Prüfen",IF(OR(M61="Fällig",AND(O61="Vorgänger offen",J61&lt;&gt;"Erledigt")),"Beobachten","Nein")),"Prüfen"))</f>
        <v/>
      </c>
      <c r="Q61" s="10">
        <f>IF(A61="","",IFERROR(IF(COUNTIF($A$5:$A$104,A61)&gt;1,"Meilenstein-ID doppelt",IF(OR(B61="",C61="",D61="",F61="",G61="",I61="",J61="",K61=""),"Pflichtfeld fehlt",IF(COUNTIF(Projekte!$A$5:$A$104,B61)=0,"Projekt unbekannt",IF(OR(G61&lt;F61,NOT(ISNUMBER(I61)),Parameter_Hinweise!$B$6="",I61&lt;0,IFERROR(I61&gt;Parameter_Hinweise!$B$6,TRUE)),"Grenze oder Termin prüfen",IF(AND(J61="Erledigt",H61=""),"Ist-Ende fehlt",IF(OR(AND(J61="Erledigt",K61&lt;1),AND(J61&lt;&gt;"Erledigt",K61=1)),"Status/Fortschritt prüfen","OK")))))),"Eingabe prüfen"))</f>
        <v/>
      </c>
    </row>
    <row r="62">
      <c r="A62" s="19" t="n"/>
      <c r="B62" s="19" t="n"/>
      <c r="C62" s="19" t="n"/>
      <c r="D62" s="19" t="n"/>
      <c r="E62" s="19" t="n"/>
      <c r="F62" s="43" t="n"/>
      <c r="G62" s="43" t="n"/>
      <c r="H62" s="43" t="n"/>
      <c r="I62" s="44" t="n"/>
      <c r="J62" s="19" t="n"/>
      <c r="K62" s="26" t="n"/>
      <c r="L62" s="23">
        <f>IF(A62="","",IFERROR(IF(G62="","",IF(H62&lt;&gt;"",H62-G62,IF(Zusammenfassung!$B$7="","",MAX(0,Zusammenfassung!$B$7-G62)))),""))</f>
        <v/>
      </c>
      <c r="M62" s="14">
        <f>IF(A62="","",IFERROR(IF(OR(B62="",D62="",G62="",J62="",Zusammenfassung!$B$7="",Parameter_Hinweise!$B$5=""),"Unvollständig",IF(J62="Erledigt",IF(H62="","Ist-Ende fehlt",IF(L62&lt;=0,"Planmäßig","Verspätet")),IF(J62="Blockiert","Blockiert",IF(Zusammenfassung!$B$7&gt;G62,"Überfällig",IF(Zusammenfassung!$B$7&gt;=G62-Parameter_Hinweise!$B$5,"Fällig","Planmäßig"))))),"Eingabe prüfen"))</f>
        <v/>
      </c>
      <c r="N62" s="39">
        <f>IF(A62="","",IFERROR(IF(OR(I62="",K62=""),"",MAX(0,I62*(1-K62))),""))</f>
        <v/>
      </c>
      <c r="O62" s="14">
        <f>IF(A62="","",IF(E62="","Kein Vorgänger",IF(E62=A62,"Selbstbezug",IFERROR(IF(VLOOKUP(E62,$A$5:$J$104,10,FALSE)="Erledigt","Freigegeben","Vorgänger offen"),"Vorgänger fehlt"))))</f>
        <v/>
      </c>
      <c r="P62" s="14">
        <f>IF(A62="","",IFERROR(IF(OR(M62="Überfällig",M62="Verspätet",M62="Blockiert",M62="Ist-Ende fehlt",M62="Unvollständig",O62="Selbstbezug",O62="Vorgänger fehlt"),"Prüfen",IF(OR(M62="Fällig",AND(O62="Vorgänger offen",J62&lt;&gt;"Erledigt")),"Beobachten","Nein")),"Prüfen"))</f>
        <v/>
      </c>
      <c r="Q62" s="14">
        <f>IF(A62="","",IFERROR(IF(COUNTIF($A$5:$A$104,A62)&gt;1,"Meilenstein-ID doppelt",IF(OR(B62="",C62="",D62="",F62="",G62="",I62="",J62="",K62=""),"Pflichtfeld fehlt",IF(COUNTIF(Projekte!$A$5:$A$104,B62)=0,"Projekt unbekannt",IF(OR(G62&lt;F62,NOT(ISNUMBER(I62)),Parameter_Hinweise!$B$6="",I62&lt;0,IFERROR(I62&gt;Parameter_Hinweise!$B$6,TRUE)),"Grenze oder Termin prüfen",IF(AND(J62="Erledigt",H62=""),"Ist-Ende fehlt",IF(OR(AND(J62="Erledigt",K62&lt;1),AND(J62&lt;&gt;"Erledigt",K62=1)),"Status/Fortschritt prüfen","OK")))))),"Eingabe prüfen"))</f>
        <v/>
      </c>
    </row>
    <row r="63">
      <c r="A63" s="19" t="n"/>
      <c r="B63" s="19" t="n"/>
      <c r="C63" s="19" t="n"/>
      <c r="D63" s="19" t="n"/>
      <c r="E63" s="19" t="n"/>
      <c r="F63" s="43" t="n"/>
      <c r="G63" s="43" t="n"/>
      <c r="H63" s="43" t="n"/>
      <c r="I63" s="44" t="n"/>
      <c r="J63" s="19" t="n"/>
      <c r="K63" s="26" t="n"/>
      <c r="L63" s="22">
        <f>IF(A63="","",IFERROR(IF(G63="","",IF(H63&lt;&gt;"",H63-G63,IF(Zusammenfassung!$B$7="","",MAX(0,Zusammenfassung!$B$7-G63)))),""))</f>
        <v/>
      </c>
      <c r="M63" s="10">
        <f>IF(A63="","",IFERROR(IF(OR(B63="",D63="",G63="",J63="",Zusammenfassung!$B$7="",Parameter_Hinweise!$B$5=""),"Unvollständig",IF(J63="Erledigt",IF(H63="","Ist-Ende fehlt",IF(L63&lt;=0,"Planmäßig","Verspätet")),IF(J63="Blockiert","Blockiert",IF(Zusammenfassung!$B$7&gt;G63,"Überfällig",IF(Zusammenfassung!$B$7&gt;=G63-Parameter_Hinweise!$B$5,"Fällig","Planmäßig"))))),"Eingabe prüfen"))</f>
        <v/>
      </c>
      <c r="N63" s="37">
        <f>IF(A63="","",IFERROR(IF(OR(I63="",K63=""),"",MAX(0,I63*(1-K63))),""))</f>
        <v/>
      </c>
      <c r="O63" s="10">
        <f>IF(A63="","",IF(E63="","Kein Vorgänger",IF(E63=A63,"Selbstbezug",IFERROR(IF(VLOOKUP(E63,$A$5:$J$104,10,FALSE)="Erledigt","Freigegeben","Vorgänger offen"),"Vorgänger fehlt"))))</f>
        <v/>
      </c>
      <c r="P63" s="10">
        <f>IF(A63="","",IFERROR(IF(OR(M63="Überfällig",M63="Verspätet",M63="Blockiert",M63="Ist-Ende fehlt",M63="Unvollständig",O63="Selbstbezug",O63="Vorgänger fehlt"),"Prüfen",IF(OR(M63="Fällig",AND(O63="Vorgänger offen",J63&lt;&gt;"Erledigt")),"Beobachten","Nein")),"Prüfen"))</f>
        <v/>
      </c>
      <c r="Q63" s="10">
        <f>IF(A63="","",IFERROR(IF(COUNTIF($A$5:$A$104,A63)&gt;1,"Meilenstein-ID doppelt",IF(OR(B63="",C63="",D63="",F63="",G63="",I63="",J63="",K63=""),"Pflichtfeld fehlt",IF(COUNTIF(Projekte!$A$5:$A$104,B63)=0,"Projekt unbekannt",IF(OR(G63&lt;F63,NOT(ISNUMBER(I63)),Parameter_Hinweise!$B$6="",I63&lt;0,IFERROR(I63&gt;Parameter_Hinweise!$B$6,TRUE)),"Grenze oder Termin prüfen",IF(AND(J63="Erledigt",H63=""),"Ist-Ende fehlt",IF(OR(AND(J63="Erledigt",K63&lt;1),AND(J63&lt;&gt;"Erledigt",K63=1)),"Status/Fortschritt prüfen","OK")))))),"Eingabe prüfen"))</f>
        <v/>
      </c>
    </row>
    <row r="64">
      <c r="A64" s="19" t="n"/>
      <c r="B64" s="19" t="n"/>
      <c r="C64" s="19" t="n"/>
      <c r="D64" s="19" t="n"/>
      <c r="E64" s="19" t="n"/>
      <c r="F64" s="43" t="n"/>
      <c r="G64" s="43" t="n"/>
      <c r="H64" s="43" t="n"/>
      <c r="I64" s="44" t="n"/>
      <c r="J64" s="19" t="n"/>
      <c r="K64" s="26" t="n"/>
      <c r="L64" s="23">
        <f>IF(A64="","",IFERROR(IF(G64="","",IF(H64&lt;&gt;"",H64-G64,IF(Zusammenfassung!$B$7="","",MAX(0,Zusammenfassung!$B$7-G64)))),""))</f>
        <v/>
      </c>
      <c r="M64" s="14">
        <f>IF(A64="","",IFERROR(IF(OR(B64="",D64="",G64="",J64="",Zusammenfassung!$B$7="",Parameter_Hinweise!$B$5=""),"Unvollständig",IF(J64="Erledigt",IF(H64="","Ist-Ende fehlt",IF(L64&lt;=0,"Planmäßig","Verspätet")),IF(J64="Blockiert","Blockiert",IF(Zusammenfassung!$B$7&gt;G64,"Überfällig",IF(Zusammenfassung!$B$7&gt;=G64-Parameter_Hinweise!$B$5,"Fällig","Planmäßig"))))),"Eingabe prüfen"))</f>
        <v/>
      </c>
      <c r="N64" s="39">
        <f>IF(A64="","",IFERROR(IF(OR(I64="",K64=""),"",MAX(0,I64*(1-K64))),""))</f>
        <v/>
      </c>
      <c r="O64" s="14">
        <f>IF(A64="","",IF(E64="","Kein Vorgänger",IF(E64=A64,"Selbstbezug",IFERROR(IF(VLOOKUP(E64,$A$5:$J$104,10,FALSE)="Erledigt","Freigegeben","Vorgänger offen"),"Vorgänger fehlt"))))</f>
        <v/>
      </c>
      <c r="P64" s="14">
        <f>IF(A64="","",IFERROR(IF(OR(M64="Überfällig",M64="Verspätet",M64="Blockiert",M64="Ist-Ende fehlt",M64="Unvollständig",O64="Selbstbezug",O64="Vorgänger fehlt"),"Prüfen",IF(OR(M64="Fällig",AND(O64="Vorgänger offen",J64&lt;&gt;"Erledigt")),"Beobachten","Nein")),"Prüfen"))</f>
        <v/>
      </c>
      <c r="Q64" s="14">
        <f>IF(A64="","",IFERROR(IF(COUNTIF($A$5:$A$104,A64)&gt;1,"Meilenstein-ID doppelt",IF(OR(B64="",C64="",D64="",F64="",G64="",I64="",J64="",K64=""),"Pflichtfeld fehlt",IF(COUNTIF(Projekte!$A$5:$A$104,B64)=0,"Projekt unbekannt",IF(OR(G64&lt;F64,NOT(ISNUMBER(I64)),Parameter_Hinweise!$B$6="",I64&lt;0,IFERROR(I64&gt;Parameter_Hinweise!$B$6,TRUE)),"Grenze oder Termin prüfen",IF(AND(J64="Erledigt",H64=""),"Ist-Ende fehlt",IF(OR(AND(J64="Erledigt",K64&lt;1),AND(J64&lt;&gt;"Erledigt",K64=1)),"Status/Fortschritt prüfen","OK")))))),"Eingabe prüfen"))</f>
        <v/>
      </c>
    </row>
    <row r="65">
      <c r="A65" s="19" t="n"/>
      <c r="B65" s="19" t="n"/>
      <c r="C65" s="19" t="n"/>
      <c r="D65" s="19" t="n"/>
      <c r="E65" s="19" t="n"/>
      <c r="F65" s="43" t="n"/>
      <c r="G65" s="43" t="n"/>
      <c r="H65" s="43" t="n"/>
      <c r="I65" s="44" t="n"/>
      <c r="J65" s="19" t="n"/>
      <c r="K65" s="26" t="n"/>
      <c r="L65" s="22">
        <f>IF(A65="","",IFERROR(IF(G65="","",IF(H65&lt;&gt;"",H65-G65,IF(Zusammenfassung!$B$7="","",MAX(0,Zusammenfassung!$B$7-G65)))),""))</f>
        <v/>
      </c>
      <c r="M65" s="10">
        <f>IF(A65="","",IFERROR(IF(OR(B65="",D65="",G65="",J65="",Zusammenfassung!$B$7="",Parameter_Hinweise!$B$5=""),"Unvollständig",IF(J65="Erledigt",IF(H65="","Ist-Ende fehlt",IF(L65&lt;=0,"Planmäßig","Verspätet")),IF(J65="Blockiert","Blockiert",IF(Zusammenfassung!$B$7&gt;G65,"Überfällig",IF(Zusammenfassung!$B$7&gt;=G65-Parameter_Hinweise!$B$5,"Fällig","Planmäßig"))))),"Eingabe prüfen"))</f>
        <v/>
      </c>
      <c r="N65" s="37">
        <f>IF(A65="","",IFERROR(IF(OR(I65="",K65=""),"",MAX(0,I65*(1-K65))),""))</f>
        <v/>
      </c>
      <c r="O65" s="10">
        <f>IF(A65="","",IF(E65="","Kein Vorgänger",IF(E65=A65,"Selbstbezug",IFERROR(IF(VLOOKUP(E65,$A$5:$J$104,10,FALSE)="Erledigt","Freigegeben","Vorgänger offen"),"Vorgänger fehlt"))))</f>
        <v/>
      </c>
      <c r="P65" s="10">
        <f>IF(A65="","",IFERROR(IF(OR(M65="Überfällig",M65="Verspätet",M65="Blockiert",M65="Ist-Ende fehlt",M65="Unvollständig",O65="Selbstbezug",O65="Vorgänger fehlt"),"Prüfen",IF(OR(M65="Fällig",AND(O65="Vorgänger offen",J65&lt;&gt;"Erledigt")),"Beobachten","Nein")),"Prüfen"))</f>
        <v/>
      </c>
      <c r="Q65" s="10">
        <f>IF(A65="","",IFERROR(IF(COUNTIF($A$5:$A$104,A65)&gt;1,"Meilenstein-ID doppelt",IF(OR(B65="",C65="",D65="",F65="",G65="",I65="",J65="",K65=""),"Pflichtfeld fehlt",IF(COUNTIF(Projekte!$A$5:$A$104,B65)=0,"Projekt unbekannt",IF(OR(G65&lt;F65,NOT(ISNUMBER(I65)),Parameter_Hinweise!$B$6="",I65&lt;0,IFERROR(I65&gt;Parameter_Hinweise!$B$6,TRUE)),"Grenze oder Termin prüfen",IF(AND(J65="Erledigt",H65=""),"Ist-Ende fehlt",IF(OR(AND(J65="Erledigt",K65&lt;1),AND(J65&lt;&gt;"Erledigt",K65=1)),"Status/Fortschritt prüfen","OK")))))),"Eingabe prüfen"))</f>
        <v/>
      </c>
    </row>
    <row r="66">
      <c r="A66" s="19" t="n"/>
      <c r="B66" s="19" t="n"/>
      <c r="C66" s="19" t="n"/>
      <c r="D66" s="19" t="n"/>
      <c r="E66" s="19" t="n"/>
      <c r="F66" s="43" t="n"/>
      <c r="G66" s="43" t="n"/>
      <c r="H66" s="43" t="n"/>
      <c r="I66" s="44" t="n"/>
      <c r="J66" s="19" t="n"/>
      <c r="K66" s="26" t="n"/>
      <c r="L66" s="23">
        <f>IF(A66="","",IFERROR(IF(G66="","",IF(H66&lt;&gt;"",H66-G66,IF(Zusammenfassung!$B$7="","",MAX(0,Zusammenfassung!$B$7-G66)))),""))</f>
        <v/>
      </c>
      <c r="M66" s="14">
        <f>IF(A66="","",IFERROR(IF(OR(B66="",D66="",G66="",J66="",Zusammenfassung!$B$7="",Parameter_Hinweise!$B$5=""),"Unvollständig",IF(J66="Erledigt",IF(H66="","Ist-Ende fehlt",IF(L66&lt;=0,"Planmäßig","Verspätet")),IF(J66="Blockiert","Blockiert",IF(Zusammenfassung!$B$7&gt;G66,"Überfällig",IF(Zusammenfassung!$B$7&gt;=G66-Parameter_Hinweise!$B$5,"Fällig","Planmäßig"))))),"Eingabe prüfen"))</f>
        <v/>
      </c>
      <c r="N66" s="39">
        <f>IF(A66="","",IFERROR(IF(OR(I66="",K66=""),"",MAX(0,I66*(1-K66))),""))</f>
        <v/>
      </c>
      <c r="O66" s="14">
        <f>IF(A66="","",IF(E66="","Kein Vorgänger",IF(E66=A66,"Selbstbezug",IFERROR(IF(VLOOKUP(E66,$A$5:$J$104,10,FALSE)="Erledigt","Freigegeben","Vorgänger offen"),"Vorgänger fehlt"))))</f>
        <v/>
      </c>
      <c r="P66" s="14">
        <f>IF(A66="","",IFERROR(IF(OR(M66="Überfällig",M66="Verspätet",M66="Blockiert",M66="Ist-Ende fehlt",M66="Unvollständig",O66="Selbstbezug",O66="Vorgänger fehlt"),"Prüfen",IF(OR(M66="Fällig",AND(O66="Vorgänger offen",J66&lt;&gt;"Erledigt")),"Beobachten","Nein")),"Prüfen"))</f>
        <v/>
      </c>
      <c r="Q66" s="14">
        <f>IF(A66="","",IFERROR(IF(COUNTIF($A$5:$A$104,A66)&gt;1,"Meilenstein-ID doppelt",IF(OR(B66="",C66="",D66="",F66="",G66="",I66="",J66="",K66=""),"Pflichtfeld fehlt",IF(COUNTIF(Projekte!$A$5:$A$104,B66)=0,"Projekt unbekannt",IF(OR(G66&lt;F66,NOT(ISNUMBER(I66)),Parameter_Hinweise!$B$6="",I66&lt;0,IFERROR(I66&gt;Parameter_Hinweise!$B$6,TRUE)),"Grenze oder Termin prüfen",IF(AND(J66="Erledigt",H66=""),"Ist-Ende fehlt",IF(OR(AND(J66="Erledigt",K66&lt;1),AND(J66&lt;&gt;"Erledigt",K66=1)),"Status/Fortschritt prüfen","OK")))))),"Eingabe prüfen"))</f>
        <v/>
      </c>
    </row>
    <row r="67">
      <c r="A67" s="19" t="n"/>
      <c r="B67" s="19" t="n"/>
      <c r="C67" s="19" t="n"/>
      <c r="D67" s="19" t="n"/>
      <c r="E67" s="19" t="n"/>
      <c r="F67" s="43" t="n"/>
      <c r="G67" s="43" t="n"/>
      <c r="H67" s="43" t="n"/>
      <c r="I67" s="44" t="n"/>
      <c r="J67" s="19" t="n"/>
      <c r="K67" s="26" t="n"/>
      <c r="L67" s="22">
        <f>IF(A67="","",IFERROR(IF(G67="","",IF(H67&lt;&gt;"",H67-G67,IF(Zusammenfassung!$B$7="","",MAX(0,Zusammenfassung!$B$7-G67)))),""))</f>
        <v/>
      </c>
      <c r="M67" s="10">
        <f>IF(A67="","",IFERROR(IF(OR(B67="",D67="",G67="",J67="",Zusammenfassung!$B$7="",Parameter_Hinweise!$B$5=""),"Unvollständig",IF(J67="Erledigt",IF(H67="","Ist-Ende fehlt",IF(L67&lt;=0,"Planmäßig","Verspätet")),IF(J67="Blockiert","Blockiert",IF(Zusammenfassung!$B$7&gt;G67,"Überfällig",IF(Zusammenfassung!$B$7&gt;=G67-Parameter_Hinweise!$B$5,"Fällig","Planmäßig"))))),"Eingabe prüfen"))</f>
        <v/>
      </c>
      <c r="N67" s="37">
        <f>IF(A67="","",IFERROR(IF(OR(I67="",K67=""),"",MAX(0,I67*(1-K67))),""))</f>
        <v/>
      </c>
      <c r="O67" s="10">
        <f>IF(A67="","",IF(E67="","Kein Vorgänger",IF(E67=A67,"Selbstbezug",IFERROR(IF(VLOOKUP(E67,$A$5:$J$104,10,FALSE)="Erledigt","Freigegeben","Vorgänger offen"),"Vorgänger fehlt"))))</f>
        <v/>
      </c>
      <c r="P67" s="10">
        <f>IF(A67="","",IFERROR(IF(OR(M67="Überfällig",M67="Verspätet",M67="Blockiert",M67="Ist-Ende fehlt",M67="Unvollständig",O67="Selbstbezug",O67="Vorgänger fehlt"),"Prüfen",IF(OR(M67="Fällig",AND(O67="Vorgänger offen",J67&lt;&gt;"Erledigt")),"Beobachten","Nein")),"Prüfen"))</f>
        <v/>
      </c>
      <c r="Q67" s="10">
        <f>IF(A67="","",IFERROR(IF(COUNTIF($A$5:$A$104,A67)&gt;1,"Meilenstein-ID doppelt",IF(OR(B67="",C67="",D67="",F67="",G67="",I67="",J67="",K67=""),"Pflichtfeld fehlt",IF(COUNTIF(Projekte!$A$5:$A$104,B67)=0,"Projekt unbekannt",IF(OR(G67&lt;F67,NOT(ISNUMBER(I67)),Parameter_Hinweise!$B$6="",I67&lt;0,IFERROR(I67&gt;Parameter_Hinweise!$B$6,TRUE)),"Grenze oder Termin prüfen",IF(AND(J67="Erledigt",H67=""),"Ist-Ende fehlt",IF(OR(AND(J67="Erledigt",K67&lt;1),AND(J67&lt;&gt;"Erledigt",K67=1)),"Status/Fortschritt prüfen","OK")))))),"Eingabe prüfen"))</f>
        <v/>
      </c>
    </row>
    <row r="68">
      <c r="A68" s="19" t="n"/>
      <c r="B68" s="19" t="n"/>
      <c r="C68" s="19" t="n"/>
      <c r="D68" s="19" t="n"/>
      <c r="E68" s="19" t="n"/>
      <c r="F68" s="43" t="n"/>
      <c r="G68" s="43" t="n"/>
      <c r="H68" s="43" t="n"/>
      <c r="I68" s="44" t="n"/>
      <c r="J68" s="19" t="n"/>
      <c r="K68" s="26" t="n"/>
      <c r="L68" s="23">
        <f>IF(A68="","",IFERROR(IF(G68="","",IF(H68&lt;&gt;"",H68-G68,IF(Zusammenfassung!$B$7="","",MAX(0,Zusammenfassung!$B$7-G68)))),""))</f>
        <v/>
      </c>
      <c r="M68" s="14">
        <f>IF(A68="","",IFERROR(IF(OR(B68="",D68="",G68="",J68="",Zusammenfassung!$B$7="",Parameter_Hinweise!$B$5=""),"Unvollständig",IF(J68="Erledigt",IF(H68="","Ist-Ende fehlt",IF(L68&lt;=0,"Planmäßig","Verspätet")),IF(J68="Blockiert","Blockiert",IF(Zusammenfassung!$B$7&gt;G68,"Überfällig",IF(Zusammenfassung!$B$7&gt;=G68-Parameter_Hinweise!$B$5,"Fällig","Planmäßig"))))),"Eingabe prüfen"))</f>
        <v/>
      </c>
      <c r="N68" s="39">
        <f>IF(A68="","",IFERROR(IF(OR(I68="",K68=""),"",MAX(0,I68*(1-K68))),""))</f>
        <v/>
      </c>
      <c r="O68" s="14">
        <f>IF(A68="","",IF(E68="","Kein Vorgänger",IF(E68=A68,"Selbstbezug",IFERROR(IF(VLOOKUP(E68,$A$5:$J$104,10,FALSE)="Erledigt","Freigegeben","Vorgänger offen"),"Vorgänger fehlt"))))</f>
        <v/>
      </c>
      <c r="P68" s="14">
        <f>IF(A68="","",IFERROR(IF(OR(M68="Überfällig",M68="Verspätet",M68="Blockiert",M68="Ist-Ende fehlt",M68="Unvollständig",O68="Selbstbezug",O68="Vorgänger fehlt"),"Prüfen",IF(OR(M68="Fällig",AND(O68="Vorgänger offen",J68&lt;&gt;"Erledigt")),"Beobachten","Nein")),"Prüfen"))</f>
        <v/>
      </c>
      <c r="Q68" s="14">
        <f>IF(A68="","",IFERROR(IF(COUNTIF($A$5:$A$104,A68)&gt;1,"Meilenstein-ID doppelt",IF(OR(B68="",C68="",D68="",F68="",G68="",I68="",J68="",K68=""),"Pflichtfeld fehlt",IF(COUNTIF(Projekte!$A$5:$A$104,B68)=0,"Projekt unbekannt",IF(OR(G68&lt;F68,NOT(ISNUMBER(I68)),Parameter_Hinweise!$B$6="",I68&lt;0,IFERROR(I68&gt;Parameter_Hinweise!$B$6,TRUE)),"Grenze oder Termin prüfen",IF(AND(J68="Erledigt",H68=""),"Ist-Ende fehlt",IF(OR(AND(J68="Erledigt",K68&lt;1),AND(J68&lt;&gt;"Erledigt",K68=1)),"Status/Fortschritt prüfen","OK")))))),"Eingabe prüfen"))</f>
        <v/>
      </c>
    </row>
    <row r="69">
      <c r="A69" s="19" t="n"/>
      <c r="B69" s="19" t="n"/>
      <c r="C69" s="19" t="n"/>
      <c r="D69" s="19" t="n"/>
      <c r="E69" s="19" t="n"/>
      <c r="F69" s="43" t="n"/>
      <c r="G69" s="43" t="n"/>
      <c r="H69" s="43" t="n"/>
      <c r="I69" s="44" t="n"/>
      <c r="J69" s="19" t="n"/>
      <c r="K69" s="26" t="n"/>
      <c r="L69" s="22">
        <f>IF(A69="","",IFERROR(IF(G69="","",IF(H69&lt;&gt;"",H69-G69,IF(Zusammenfassung!$B$7="","",MAX(0,Zusammenfassung!$B$7-G69)))),""))</f>
        <v/>
      </c>
      <c r="M69" s="10">
        <f>IF(A69="","",IFERROR(IF(OR(B69="",D69="",G69="",J69="",Zusammenfassung!$B$7="",Parameter_Hinweise!$B$5=""),"Unvollständig",IF(J69="Erledigt",IF(H69="","Ist-Ende fehlt",IF(L69&lt;=0,"Planmäßig","Verspätet")),IF(J69="Blockiert","Blockiert",IF(Zusammenfassung!$B$7&gt;G69,"Überfällig",IF(Zusammenfassung!$B$7&gt;=G69-Parameter_Hinweise!$B$5,"Fällig","Planmäßig"))))),"Eingabe prüfen"))</f>
        <v/>
      </c>
      <c r="N69" s="37">
        <f>IF(A69="","",IFERROR(IF(OR(I69="",K69=""),"",MAX(0,I69*(1-K69))),""))</f>
        <v/>
      </c>
      <c r="O69" s="10">
        <f>IF(A69="","",IF(E69="","Kein Vorgänger",IF(E69=A69,"Selbstbezug",IFERROR(IF(VLOOKUP(E69,$A$5:$J$104,10,FALSE)="Erledigt","Freigegeben","Vorgänger offen"),"Vorgänger fehlt"))))</f>
        <v/>
      </c>
      <c r="P69" s="10">
        <f>IF(A69="","",IFERROR(IF(OR(M69="Überfällig",M69="Verspätet",M69="Blockiert",M69="Ist-Ende fehlt",M69="Unvollständig",O69="Selbstbezug",O69="Vorgänger fehlt"),"Prüfen",IF(OR(M69="Fällig",AND(O69="Vorgänger offen",J69&lt;&gt;"Erledigt")),"Beobachten","Nein")),"Prüfen"))</f>
        <v/>
      </c>
      <c r="Q69" s="10">
        <f>IF(A69="","",IFERROR(IF(COUNTIF($A$5:$A$104,A69)&gt;1,"Meilenstein-ID doppelt",IF(OR(B69="",C69="",D69="",F69="",G69="",I69="",J69="",K69=""),"Pflichtfeld fehlt",IF(COUNTIF(Projekte!$A$5:$A$104,B69)=0,"Projekt unbekannt",IF(OR(G69&lt;F69,NOT(ISNUMBER(I69)),Parameter_Hinweise!$B$6="",I69&lt;0,IFERROR(I69&gt;Parameter_Hinweise!$B$6,TRUE)),"Grenze oder Termin prüfen",IF(AND(J69="Erledigt",H69=""),"Ist-Ende fehlt",IF(OR(AND(J69="Erledigt",K69&lt;1),AND(J69&lt;&gt;"Erledigt",K69=1)),"Status/Fortschritt prüfen","OK")))))),"Eingabe prüfen"))</f>
        <v/>
      </c>
    </row>
    <row r="70">
      <c r="A70" s="19" t="n"/>
      <c r="B70" s="19" t="n"/>
      <c r="C70" s="19" t="n"/>
      <c r="D70" s="19" t="n"/>
      <c r="E70" s="19" t="n"/>
      <c r="F70" s="43" t="n"/>
      <c r="G70" s="43" t="n"/>
      <c r="H70" s="43" t="n"/>
      <c r="I70" s="44" t="n"/>
      <c r="J70" s="19" t="n"/>
      <c r="K70" s="26" t="n"/>
      <c r="L70" s="23">
        <f>IF(A70="","",IFERROR(IF(G70="","",IF(H70&lt;&gt;"",H70-G70,IF(Zusammenfassung!$B$7="","",MAX(0,Zusammenfassung!$B$7-G70)))),""))</f>
        <v/>
      </c>
      <c r="M70" s="14">
        <f>IF(A70="","",IFERROR(IF(OR(B70="",D70="",G70="",J70="",Zusammenfassung!$B$7="",Parameter_Hinweise!$B$5=""),"Unvollständig",IF(J70="Erledigt",IF(H70="","Ist-Ende fehlt",IF(L70&lt;=0,"Planmäßig","Verspätet")),IF(J70="Blockiert","Blockiert",IF(Zusammenfassung!$B$7&gt;G70,"Überfällig",IF(Zusammenfassung!$B$7&gt;=G70-Parameter_Hinweise!$B$5,"Fällig","Planmäßig"))))),"Eingabe prüfen"))</f>
        <v/>
      </c>
      <c r="N70" s="39">
        <f>IF(A70="","",IFERROR(IF(OR(I70="",K70=""),"",MAX(0,I70*(1-K70))),""))</f>
        <v/>
      </c>
      <c r="O70" s="14">
        <f>IF(A70="","",IF(E70="","Kein Vorgänger",IF(E70=A70,"Selbstbezug",IFERROR(IF(VLOOKUP(E70,$A$5:$J$104,10,FALSE)="Erledigt","Freigegeben","Vorgänger offen"),"Vorgänger fehlt"))))</f>
        <v/>
      </c>
      <c r="P70" s="14">
        <f>IF(A70="","",IFERROR(IF(OR(M70="Überfällig",M70="Verspätet",M70="Blockiert",M70="Ist-Ende fehlt",M70="Unvollständig",O70="Selbstbezug",O70="Vorgänger fehlt"),"Prüfen",IF(OR(M70="Fällig",AND(O70="Vorgänger offen",J70&lt;&gt;"Erledigt")),"Beobachten","Nein")),"Prüfen"))</f>
        <v/>
      </c>
      <c r="Q70" s="14">
        <f>IF(A70="","",IFERROR(IF(COUNTIF($A$5:$A$104,A70)&gt;1,"Meilenstein-ID doppelt",IF(OR(B70="",C70="",D70="",F70="",G70="",I70="",J70="",K70=""),"Pflichtfeld fehlt",IF(COUNTIF(Projekte!$A$5:$A$104,B70)=0,"Projekt unbekannt",IF(OR(G70&lt;F70,NOT(ISNUMBER(I70)),Parameter_Hinweise!$B$6="",I70&lt;0,IFERROR(I70&gt;Parameter_Hinweise!$B$6,TRUE)),"Grenze oder Termin prüfen",IF(AND(J70="Erledigt",H70=""),"Ist-Ende fehlt",IF(OR(AND(J70="Erledigt",K70&lt;1),AND(J70&lt;&gt;"Erledigt",K70=1)),"Status/Fortschritt prüfen","OK")))))),"Eingabe prüfen"))</f>
        <v/>
      </c>
    </row>
    <row r="71">
      <c r="A71" s="19" t="n"/>
      <c r="B71" s="19" t="n"/>
      <c r="C71" s="19" t="n"/>
      <c r="D71" s="19" t="n"/>
      <c r="E71" s="19" t="n"/>
      <c r="F71" s="43" t="n"/>
      <c r="G71" s="43" t="n"/>
      <c r="H71" s="43" t="n"/>
      <c r="I71" s="44" t="n"/>
      <c r="J71" s="19" t="n"/>
      <c r="K71" s="26" t="n"/>
      <c r="L71" s="22">
        <f>IF(A71="","",IFERROR(IF(G71="","",IF(H71&lt;&gt;"",H71-G71,IF(Zusammenfassung!$B$7="","",MAX(0,Zusammenfassung!$B$7-G71)))),""))</f>
        <v/>
      </c>
      <c r="M71" s="10">
        <f>IF(A71="","",IFERROR(IF(OR(B71="",D71="",G71="",J71="",Zusammenfassung!$B$7="",Parameter_Hinweise!$B$5=""),"Unvollständig",IF(J71="Erledigt",IF(H71="","Ist-Ende fehlt",IF(L71&lt;=0,"Planmäßig","Verspätet")),IF(J71="Blockiert","Blockiert",IF(Zusammenfassung!$B$7&gt;G71,"Überfällig",IF(Zusammenfassung!$B$7&gt;=G71-Parameter_Hinweise!$B$5,"Fällig","Planmäßig"))))),"Eingabe prüfen"))</f>
        <v/>
      </c>
      <c r="N71" s="37">
        <f>IF(A71="","",IFERROR(IF(OR(I71="",K71=""),"",MAX(0,I71*(1-K71))),""))</f>
        <v/>
      </c>
      <c r="O71" s="10">
        <f>IF(A71="","",IF(E71="","Kein Vorgänger",IF(E71=A71,"Selbstbezug",IFERROR(IF(VLOOKUP(E71,$A$5:$J$104,10,FALSE)="Erledigt","Freigegeben","Vorgänger offen"),"Vorgänger fehlt"))))</f>
        <v/>
      </c>
      <c r="P71" s="10">
        <f>IF(A71="","",IFERROR(IF(OR(M71="Überfällig",M71="Verspätet",M71="Blockiert",M71="Ist-Ende fehlt",M71="Unvollständig",O71="Selbstbezug",O71="Vorgänger fehlt"),"Prüfen",IF(OR(M71="Fällig",AND(O71="Vorgänger offen",J71&lt;&gt;"Erledigt")),"Beobachten","Nein")),"Prüfen"))</f>
        <v/>
      </c>
      <c r="Q71" s="10">
        <f>IF(A71="","",IFERROR(IF(COUNTIF($A$5:$A$104,A71)&gt;1,"Meilenstein-ID doppelt",IF(OR(B71="",C71="",D71="",F71="",G71="",I71="",J71="",K71=""),"Pflichtfeld fehlt",IF(COUNTIF(Projekte!$A$5:$A$104,B71)=0,"Projekt unbekannt",IF(OR(G71&lt;F71,NOT(ISNUMBER(I71)),Parameter_Hinweise!$B$6="",I71&lt;0,IFERROR(I71&gt;Parameter_Hinweise!$B$6,TRUE)),"Grenze oder Termin prüfen",IF(AND(J71="Erledigt",H71=""),"Ist-Ende fehlt",IF(OR(AND(J71="Erledigt",K71&lt;1),AND(J71&lt;&gt;"Erledigt",K71=1)),"Status/Fortschritt prüfen","OK")))))),"Eingabe prüfen"))</f>
        <v/>
      </c>
    </row>
    <row r="72">
      <c r="A72" s="19" t="n"/>
      <c r="B72" s="19" t="n"/>
      <c r="C72" s="19" t="n"/>
      <c r="D72" s="19" t="n"/>
      <c r="E72" s="19" t="n"/>
      <c r="F72" s="43" t="n"/>
      <c r="G72" s="43" t="n"/>
      <c r="H72" s="43" t="n"/>
      <c r="I72" s="44" t="n"/>
      <c r="J72" s="19" t="n"/>
      <c r="K72" s="26" t="n"/>
      <c r="L72" s="23">
        <f>IF(A72="","",IFERROR(IF(G72="","",IF(H72&lt;&gt;"",H72-G72,IF(Zusammenfassung!$B$7="","",MAX(0,Zusammenfassung!$B$7-G72)))),""))</f>
        <v/>
      </c>
      <c r="M72" s="14">
        <f>IF(A72="","",IFERROR(IF(OR(B72="",D72="",G72="",J72="",Zusammenfassung!$B$7="",Parameter_Hinweise!$B$5=""),"Unvollständig",IF(J72="Erledigt",IF(H72="","Ist-Ende fehlt",IF(L72&lt;=0,"Planmäßig","Verspätet")),IF(J72="Blockiert","Blockiert",IF(Zusammenfassung!$B$7&gt;G72,"Überfällig",IF(Zusammenfassung!$B$7&gt;=G72-Parameter_Hinweise!$B$5,"Fällig","Planmäßig"))))),"Eingabe prüfen"))</f>
        <v/>
      </c>
      <c r="N72" s="39">
        <f>IF(A72="","",IFERROR(IF(OR(I72="",K72=""),"",MAX(0,I72*(1-K72))),""))</f>
        <v/>
      </c>
      <c r="O72" s="14">
        <f>IF(A72="","",IF(E72="","Kein Vorgänger",IF(E72=A72,"Selbstbezug",IFERROR(IF(VLOOKUP(E72,$A$5:$J$104,10,FALSE)="Erledigt","Freigegeben","Vorgänger offen"),"Vorgänger fehlt"))))</f>
        <v/>
      </c>
      <c r="P72" s="14">
        <f>IF(A72="","",IFERROR(IF(OR(M72="Überfällig",M72="Verspätet",M72="Blockiert",M72="Ist-Ende fehlt",M72="Unvollständig",O72="Selbstbezug",O72="Vorgänger fehlt"),"Prüfen",IF(OR(M72="Fällig",AND(O72="Vorgänger offen",J72&lt;&gt;"Erledigt")),"Beobachten","Nein")),"Prüfen"))</f>
        <v/>
      </c>
      <c r="Q72" s="14">
        <f>IF(A72="","",IFERROR(IF(COUNTIF($A$5:$A$104,A72)&gt;1,"Meilenstein-ID doppelt",IF(OR(B72="",C72="",D72="",F72="",G72="",I72="",J72="",K72=""),"Pflichtfeld fehlt",IF(COUNTIF(Projekte!$A$5:$A$104,B72)=0,"Projekt unbekannt",IF(OR(G72&lt;F72,NOT(ISNUMBER(I72)),Parameter_Hinweise!$B$6="",I72&lt;0,IFERROR(I72&gt;Parameter_Hinweise!$B$6,TRUE)),"Grenze oder Termin prüfen",IF(AND(J72="Erledigt",H72=""),"Ist-Ende fehlt",IF(OR(AND(J72="Erledigt",K72&lt;1),AND(J72&lt;&gt;"Erledigt",K72=1)),"Status/Fortschritt prüfen","OK")))))),"Eingabe prüfen"))</f>
        <v/>
      </c>
    </row>
    <row r="73">
      <c r="A73" s="19" t="n"/>
      <c r="B73" s="19" t="n"/>
      <c r="C73" s="19" t="n"/>
      <c r="D73" s="19" t="n"/>
      <c r="E73" s="19" t="n"/>
      <c r="F73" s="43" t="n"/>
      <c r="G73" s="43" t="n"/>
      <c r="H73" s="43" t="n"/>
      <c r="I73" s="44" t="n"/>
      <c r="J73" s="19" t="n"/>
      <c r="K73" s="26" t="n"/>
      <c r="L73" s="22">
        <f>IF(A73="","",IFERROR(IF(G73="","",IF(H73&lt;&gt;"",H73-G73,IF(Zusammenfassung!$B$7="","",MAX(0,Zusammenfassung!$B$7-G73)))),""))</f>
        <v/>
      </c>
      <c r="M73" s="10">
        <f>IF(A73="","",IFERROR(IF(OR(B73="",D73="",G73="",J73="",Zusammenfassung!$B$7="",Parameter_Hinweise!$B$5=""),"Unvollständig",IF(J73="Erledigt",IF(H73="","Ist-Ende fehlt",IF(L73&lt;=0,"Planmäßig","Verspätet")),IF(J73="Blockiert","Blockiert",IF(Zusammenfassung!$B$7&gt;G73,"Überfällig",IF(Zusammenfassung!$B$7&gt;=G73-Parameter_Hinweise!$B$5,"Fällig","Planmäßig"))))),"Eingabe prüfen"))</f>
        <v/>
      </c>
      <c r="N73" s="37">
        <f>IF(A73="","",IFERROR(IF(OR(I73="",K73=""),"",MAX(0,I73*(1-K73))),""))</f>
        <v/>
      </c>
      <c r="O73" s="10">
        <f>IF(A73="","",IF(E73="","Kein Vorgänger",IF(E73=A73,"Selbstbezug",IFERROR(IF(VLOOKUP(E73,$A$5:$J$104,10,FALSE)="Erledigt","Freigegeben","Vorgänger offen"),"Vorgänger fehlt"))))</f>
        <v/>
      </c>
      <c r="P73" s="10">
        <f>IF(A73="","",IFERROR(IF(OR(M73="Überfällig",M73="Verspätet",M73="Blockiert",M73="Ist-Ende fehlt",M73="Unvollständig",O73="Selbstbezug",O73="Vorgänger fehlt"),"Prüfen",IF(OR(M73="Fällig",AND(O73="Vorgänger offen",J73&lt;&gt;"Erledigt")),"Beobachten","Nein")),"Prüfen"))</f>
        <v/>
      </c>
      <c r="Q73" s="10">
        <f>IF(A73="","",IFERROR(IF(COUNTIF($A$5:$A$104,A73)&gt;1,"Meilenstein-ID doppelt",IF(OR(B73="",C73="",D73="",F73="",G73="",I73="",J73="",K73=""),"Pflichtfeld fehlt",IF(COUNTIF(Projekte!$A$5:$A$104,B73)=0,"Projekt unbekannt",IF(OR(G73&lt;F73,NOT(ISNUMBER(I73)),Parameter_Hinweise!$B$6="",I73&lt;0,IFERROR(I73&gt;Parameter_Hinweise!$B$6,TRUE)),"Grenze oder Termin prüfen",IF(AND(J73="Erledigt",H73=""),"Ist-Ende fehlt",IF(OR(AND(J73="Erledigt",K73&lt;1),AND(J73&lt;&gt;"Erledigt",K73=1)),"Status/Fortschritt prüfen","OK")))))),"Eingabe prüfen"))</f>
        <v/>
      </c>
    </row>
    <row r="74">
      <c r="A74" s="19" t="n"/>
      <c r="B74" s="19" t="n"/>
      <c r="C74" s="19" t="n"/>
      <c r="D74" s="19" t="n"/>
      <c r="E74" s="19" t="n"/>
      <c r="F74" s="43" t="n"/>
      <c r="G74" s="43" t="n"/>
      <c r="H74" s="43" t="n"/>
      <c r="I74" s="44" t="n"/>
      <c r="J74" s="19" t="n"/>
      <c r="K74" s="26" t="n"/>
      <c r="L74" s="23">
        <f>IF(A74="","",IFERROR(IF(G74="","",IF(H74&lt;&gt;"",H74-G74,IF(Zusammenfassung!$B$7="","",MAX(0,Zusammenfassung!$B$7-G74)))),""))</f>
        <v/>
      </c>
      <c r="M74" s="14">
        <f>IF(A74="","",IFERROR(IF(OR(B74="",D74="",G74="",J74="",Zusammenfassung!$B$7="",Parameter_Hinweise!$B$5=""),"Unvollständig",IF(J74="Erledigt",IF(H74="","Ist-Ende fehlt",IF(L74&lt;=0,"Planmäßig","Verspätet")),IF(J74="Blockiert","Blockiert",IF(Zusammenfassung!$B$7&gt;G74,"Überfällig",IF(Zusammenfassung!$B$7&gt;=G74-Parameter_Hinweise!$B$5,"Fällig","Planmäßig"))))),"Eingabe prüfen"))</f>
        <v/>
      </c>
      <c r="N74" s="39">
        <f>IF(A74="","",IFERROR(IF(OR(I74="",K74=""),"",MAX(0,I74*(1-K74))),""))</f>
        <v/>
      </c>
      <c r="O74" s="14">
        <f>IF(A74="","",IF(E74="","Kein Vorgänger",IF(E74=A74,"Selbstbezug",IFERROR(IF(VLOOKUP(E74,$A$5:$J$104,10,FALSE)="Erledigt","Freigegeben","Vorgänger offen"),"Vorgänger fehlt"))))</f>
        <v/>
      </c>
      <c r="P74" s="14">
        <f>IF(A74="","",IFERROR(IF(OR(M74="Überfällig",M74="Verspätet",M74="Blockiert",M74="Ist-Ende fehlt",M74="Unvollständig",O74="Selbstbezug",O74="Vorgänger fehlt"),"Prüfen",IF(OR(M74="Fällig",AND(O74="Vorgänger offen",J74&lt;&gt;"Erledigt")),"Beobachten","Nein")),"Prüfen"))</f>
        <v/>
      </c>
      <c r="Q74" s="14">
        <f>IF(A74="","",IFERROR(IF(COUNTIF($A$5:$A$104,A74)&gt;1,"Meilenstein-ID doppelt",IF(OR(B74="",C74="",D74="",F74="",G74="",I74="",J74="",K74=""),"Pflichtfeld fehlt",IF(COUNTIF(Projekte!$A$5:$A$104,B74)=0,"Projekt unbekannt",IF(OR(G74&lt;F74,NOT(ISNUMBER(I74)),Parameter_Hinweise!$B$6="",I74&lt;0,IFERROR(I74&gt;Parameter_Hinweise!$B$6,TRUE)),"Grenze oder Termin prüfen",IF(AND(J74="Erledigt",H74=""),"Ist-Ende fehlt",IF(OR(AND(J74="Erledigt",K74&lt;1),AND(J74&lt;&gt;"Erledigt",K74=1)),"Status/Fortschritt prüfen","OK")))))),"Eingabe prüfen"))</f>
        <v/>
      </c>
    </row>
    <row r="75">
      <c r="A75" s="19" t="n"/>
      <c r="B75" s="19" t="n"/>
      <c r="C75" s="19" t="n"/>
      <c r="D75" s="19" t="n"/>
      <c r="E75" s="19" t="n"/>
      <c r="F75" s="43" t="n"/>
      <c r="G75" s="43" t="n"/>
      <c r="H75" s="43" t="n"/>
      <c r="I75" s="44" t="n"/>
      <c r="J75" s="19" t="n"/>
      <c r="K75" s="26" t="n"/>
      <c r="L75" s="22">
        <f>IF(A75="","",IFERROR(IF(G75="","",IF(H75&lt;&gt;"",H75-G75,IF(Zusammenfassung!$B$7="","",MAX(0,Zusammenfassung!$B$7-G75)))),""))</f>
        <v/>
      </c>
      <c r="M75" s="10">
        <f>IF(A75="","",IFERROR(IF(OR(B75="",D75="",G75="",J75="",Zusammenfassung!$B$7="",Parameter_Hinweise!$B$5=""),"Unvollständig",IF(J75="Erledigt",IF(H75="","Ist-Ende fehlt",IF(L75&lt;=0,"Planmäßig","Verspätet")),IF(J75="Blockiert","Blockiert",IF(Zusammenfassung!$B$7&gt;G75,"Überfällig",IF(Zusammenfassung!$B$7&gt;=G75-Parameter_Hinweise!$B$5,"Fällig","Planmäßig"))))),"Eingabe prüfen"))</f>
        <v/>
      </c>
      <c r="N75" s="37">
        <f>IF(A75="","",IFERROR(IF(OR(I75="",K75=""),"",MAX(0,I75*(1-K75))),""))</f>
        <v/>
      </c>
      <c r="O75" s="10">
        <f>IF(A75="","",IF(E75="","Kein Vorgänger",IF(E75=A75,"Selbstbezug",IFERROR(IF(VLOOKUP(E75,$A$5:$J$104,10,FALSE)="Erledigt","Freigegeben","Vorgänger offen"),"Vorgänger fehlt"))))</f>
        <v/>
      </c>
      <c r="P75" s="10">
        <f>IF(A75="","",IFERROR(IF(OR(M75="Überfällig",M75="Verspätet",M75="Blockiert",M75="Ist-Ende fehlt",M75="Unvollständig",O75="Selbstbezug",O75="Vorgänger fehlt"),"Prüfen",IF(OR(M75="Fällig",AND(O75="Vorgänger offen",J75&lt;&gt;"Erledigt")),"Beobachten","Nein")),"Prüfen"))</f>
        <v/>
      </c>
      <c r="Q75" s="10">
        <f>IF(A75="","",IFERROR(IF(COUNTIF($A$5:$A$104,A75)&gt;1,"Meilenstein-ID doppelt",IF(OR(B75="",C75="",D75="",F75="",G75="",I75="",J75="",K75=""),"Pflichtfeld fehlt",IF(COUNTIF(Projekte!$A$5:$A$104,B75)=0,"Projekt unbekannt",IF(OR(G75&lt;F75,NOT(ISNUMBER(I75)),Parameter_Hinweise!$B$6="",I75&lt;0,IFERROR(I75&gt;Parameter_Hinweise!$B$6,TRUE)),"Grenze oder Termin prüfen",IF(AND(J75="Erledigt",H75=""),"Ist-Ende fehlt",IF(OR(AND(J75="Erledigt",K75&lt;1),AND(J75&lt;&gt;"Erledigt",K75=1)),"Status/Fortschritt prüfen","OK")))))),"Eingabe prüfen"))</f>
        <v/>
      </c>
    </row>
    <row r="76">
      <c r="A76" s="19" t="n"/>
      <c r="B76" s="19" t="n"/>
      <c r="C76" s="19" t="n"/>
      <c r="D76" s="19" t="n"/>
      <c r="E76" s="19" t="n"/>
      <c r="F76" s="43" t="n"/>
      <c r="G76" s="43" t="n"/>
      <c r="H76" s="43" t="n"/>
      <c r="I76" s="44" t="n"/>
      <c r="J76" s="19" t="n"/>
      <c r="K76" s="26" t="n"/>
      <c r="L76" s="23">
        <f>IF(A76="","",IFERROR(IF(G76="","",IF(H76&lt;&gt;"",H76-G76,IF(Zusammenfassung!$B$7="","",MAX(0,Zusammenfassung!$B$7-G76)))),""))</f>
        <v/>
      </c>
      <c r="M76" s="14">
        <f>IF(A76="","",IFERROR(IF(OR(B76="",D76="",G76="",J76="",Zusammenfassung!$B$7="",Parameter_Hinweise!$B$5=""),"Unvollständig",IF(J76="Erledigt",IF(H76="","Ist-Ende fehlt",IF(L76&lt;=0,"Planmäßig","Verspätet")),IF(J76="Blockiert","Blockiert",IF(Zusammenfassung!$B$7&gt;G76,"Überfällig",IF(Zusammenfassung!$B$7&gt;=G76-Parameter_Hinweise!$B$5,"Fällig","Planmäßig"))))),"Eingabe prüfen"))</f>
        <v/>
      </c>
      <c r="N76" s="39">
        <f>IF(A76="","",IFERROR(IF(OR(I76="",K76=""),"",MAX(0,I76*(1-K76))),""))</f>
        <v/>
      </c>
      <c r="O76" s="14">
        <f>IF(A76="","",IF(E76="","Kein Vorgänger",IF(E76=A76,"Selbstbezug",IFERROR(IF(VLOOKUP(E76,$A$5:$J$104,10,FALSE)="Erledigt","Freigegeben","Vorgänger offen"),"Vorgänger fehlt"))))</f>
        <v/>
      </c>
      <c r="P76" s="14">
        <f>IF(A76="","",IFERROR(IF(OR(M76="Überfällig",M76="Verspätet",M76="Blockiert",M76="Ist-Ende fehlt",M76="Unvollständig",O76="Selbstbezug",O76="Vorgänger fehlt"),"Prüfen",IF(OR(M76="Fällig",AND(O76="Vorgänger offen",J76&lt;&gt;"Erledigt")),"Beobachten","Nein")),"Prüfen"))</f>
        <v/>
      </c>
      <c r="Q76" s="14">
        <f>IF(A76="","",IFERROR(IF(COUNTIF($A$5:$A$104,A76)&gt;1,"Meilenstein-ID doppelt",IF(OR(B76="",C76="",D76="",F76="",G76="",I76="",J76="",K76=""),"Pflichtfeld fehlt",IF(COUNTIF(Projekte!$A$5:$A$104,B76)=0,"Projekt unbekannt",IF(OR(G76&lt;F76,NOT(ISNUMBER(I76)),Parameter_Hinweise!$B$6="",I76&lt;0,IFERROR(I76&gt;Parameter_Hinweise!$B$6,TRUE)),"Grenze oder Termin prüfen",IF(AND(J76="Erledigt",H76=""),"Ist-Ende fehlt",IF(OR(AND(J76="Erledigt",K76&lt;1),AND(J76&lt;&gt;"Erledigt",K76=1)),"Status/Fortschritt prüfen","OK")))))),"Eingabe prüfen"))</f>
        <v/>
      </c>
    </row>
    <row r="77">
      <c r="A77" s="19" t="n"/>
      <c r="B77" s="19" t="n"/>
      <c r="C77" s="19" t="n"/>
      <c r="D77" s="19" t="n"/>
      <c r="E77" s="19" t="n"/>
      <c r="F77" s="43" t="n"/>
      <c r="G77" s="43" t="n"/>
      <c r="H77" s="43" t="n"/>
      <c r="I77" s="44" t="n"/>
      <c r="J77" s="19" t="n"/>
      <c r="K77" s="26" t="n"/>
      <c r="L77" s="22">
        <f>IF(A77="","",IFERROR(IF(G77="","",IF(H77&lt;&gt;"",H77-G77,IF(Zusammenfassung!$B$7="","",MAX(0,Zusammenfassung!$B$7-G77)))),""))</f>
        <v/>
      </c>
      <c r="M77" s="10">
        <f>IF(A77="","",IFERROR(IF(OR(B77="",D77="",G77="",J77="",Zusammenfassung!$B$7="",Parameter_Hinweise!$B$5=""),"Unvollständig",IF(J77="Erledigt",IF(H77="","Ist-Ende fehlt",IF(L77&lt;=0,"Planmäßig","Verspätet")),IF(J77="Blockiert","Blockiert",IF(Zusammenfassung!$B$7&gt;G77,"Überfällig",IF(Zusammenfassung!$B$7&gt;=G77-Parameter_Hinweise!$B$5,"Fällig","Planmäßig"))))),"Eingabe prüfen"))</f>
        <v/>
      </c>
      <c r="N77" s="37">
        <f>IF(A77="","",IFERROR(IF(OR(I77="",K77=""),"",MAX(0,I77*(1-K77))),""))</f>
        <v/>
      </c>
      <c r="O77" s="10">
        <f>IF(A77="","",IF(E77="","Kein Vorgänger",IF(E77=A77,"Selbstbezug",IFERROR(IF(VLOOKUP(E77,$A$5:$J$104,10,FALSE)="Erledigt","Freigegeben","Vorgänger offen"),"Vorgänger fehlt"))))</f>
        <v/>
      </c>
      <c r="P77" s="10">
        <f>IF(A77="","",IFERROR(IF(OR(M77="Überfällig",M77="Verspätet",M77="Blockiert",M77="Ist-Ende fehlt",M77="Unvollständig",O77="Selbstbezug",O77="Vorgänger fehlt"),"Prüfen",IF(OR(M77="Fällig",AND(O77="Vorgänger offen",J77&lt;&gt;"Erledigt")),"Beobachten","Nein")),"Prüfen"))</f>
        <v/>
      </c>
      <c r="Q77" s="10">
        <f>IF(A77="","",IFERROR(IF(COUNTIF($A$5:$A$104,A77)&gt;1,"Meilenstein-ID doppelt",IF(OR(B77="",C77="",D77="",F77="",G77="",I77="",J77="",K77=""),"Pflichtfeld fehlt",IF(COUNTIF(Projekte!$A$5:$A$104,B77)=0,"Projekt unbekannt",IF(OR(G77&lt;F77,NOT(ISNUMBER(I77)),Parameter_Hinweise!$B$6="",I77&lt;0,IFERROR(I77&gt;Parameter_Hinweise!$B$6,TRUE)),"Grenze oder Termin prüfen",IF(AND(J77="Erledigt",H77=""),"Ist-Ende fehlt",IF(OR(AND(J77="Erledigt",K77&lt;1),AND(J77&lt;&gt;"Erledigt",K77=1)),"Status/Fortschritt prüfen","OK")))))),"Eingabe prüfen"))</f>
        <v/>
      </c>
    </row>
    <row r="78">
      <c r="A78" s="19" t="n"/>
      <c r="B78" s="19" t="n"/>
      <c r="C78" s="19" t="n"/>
      <c r="D78" s="19" t="n"/>
      <c r="E78" s="19" t="n"/>
      <c r="F78" s="43" t="n"/>
      <c r="G78" s="43" t="n"/>
      <c r="H78" s="43" t="n"/>
      <c r="I78" s="44" t="n"/>
      <c r="J78" s="19" t="n"/>
      <c r="K78" s="26" t="n"/>
      <c r="L78" s="23">
        <f>IF(A78="","",IFERROR(IF(G78="","",IF(H78&lt;&gt;"",H78-G78,IF(Zusammenfassung!$B$7="","",MAX(0,Zusammenfassung!$B$7-G78)))),""))</f>
        <v/>
      </c>
      <c r="M78" s="14">
        <f>IF(A78="","",IFERROR(IF(OR(B78="",D78="",G78="",J78="",Zusammenfassung!$B$7="",Parameter_Hinweise!$B$5=""),"Unvollständig",IF(J78="Erledigt",IF(H78="","Ist-Ende fehlt",IF(L78&lt;=0,"Planmäßig","Verspätet")),IF(J78="Blockiert","Blockiert",IF(Zusammenfassung!$B$7&gt;G78,"Überfällig",IF(Zusammenfassung!$B$7&gt;=G78-Parameter_Hinweise!$B$5,"Fällig","Planmäßig"))))),"Eingabe prüfen"))</f>
        <v/>
      </c>
      <c r="N78" s="39">
        <f>IF(A78="","",IFERROR(IF(OR(I78="",K78=""),"",MAX(0,I78*(1-K78))),""))</f>
        <v/>
      </c>
      <c r="O78" s="14">
        <f>IF(A78="","",IF(E78="","Kein Vorgänger",IF(E78=A78,"Selbstbezug",IFERROR(IF(VLOOKUP(E78,$A$5:$J$104,10,FALSE)="Erledigt","Freigegeben","Vorgänger offen"),"Vorgänger fehlt"))))</f>
        <v/>
      </c>
      <c r="P78" s="14">
        <f>IF(A78="","",IFERROR(IF(OR(M78="Überfällig",M78="Verspätet",M78="Blockiert",M78="Ist-Ende fehlt",M78="Unvollständig",O78="Selbstbezug",O78="Vorgänger fehlt"),"Prüfen",IF(OR(M78="Fällig",AND(O78="Vorgänger offen",J78&lt;&gt;"Erledigt")),"Beobachten","Nein")),"Prüfen"))</f>
        <v/>
      </c>
      <c r="Q78" s="14">
        <f>IF(A78="","",IFERROR(IF(COUNTIF($A$5:$A$104,A78)&gt;1,"Meilenstein-ID doppelt",IF(OR(B78="",C78="",D78="",F78="",G78="",I78="",J78="",K78=""),"Pflichtfeld fehlt",IF(COUNTIF(Projekte!$A$5:$A$104,B78)=0,"Projekt unbekannt",IF(OR(G78&lt;F78,NOT(ISNUMBER(I78)),Parameter_Hinweise!$B$6="",I78&lt;0,IFERROR(I78&gt;Parameter_Hinweise!$B$6,TRUE)),"Grenze oder Termin prüfen",IF(AND(J78="Erledigt",H78=""),"Ist-Ende fehlt",IF(OR(AND(J78="Erledigt",K78&lt;1),AND(J78&lt;&gt;"Erledigt",K78=1)),"Status/Fortschritt prüfen","OK")))))),"Eingabe prüfen"))</f>
        <v/>
      </c>
    </row>
    <row r="79">
      <c r="A79" s="19" t="n"/>
      <c r="B79" s="19" t="n"/>
      <c r="C79" s="19" t="n"/>
      <c r="D79" s="19" t="n"/>
      <c r="E79" s="19" t="n"/>
      <c r="F79" s="43" t="n"/>
      <c r="G79" s="43" t="n"/>
      <c r="H79" s="43" t="n"/>
      <c r="I79" s="44" t="n"/>
      <c r="J79" s="19" t="n"/>
      <c r="K79" s="26" t="n"/>
      <c r="L79" s="22">
        <f>IF(A79="","",IFERROR(IF(G79="","",IF(H79&lt;&gt;"",H79-G79,IF(Zusammenfassung!$B$7="","",MAX(0,Zusammenfassung!$B$7-G79)))),""))</f>
        <v/>
      </c>
      <c r="M79" s="10">
        <f>IF(A79="","",IFERROR(IF(OR(B79="",D79="",G79="",J79="",Zusammenfassung!$B$7="",Parameter_Hinweise!$B$5=""),"Unvollständig",IF(J79="Erledigt",IF(H79="","Ist-Ende fehlt",IF(L79&lt;=0,"Planmäßig","Verspätet")),IF(J79="Blockiert","Blockiert",IF(Zusammenfassung!$B$7&gt;G79,"Überfällig",IF(Zusammenfassung!$B$7&gt;=G79-Parameter_Hinweise!$B$5,"Fällig","Planmäßig"))))),"Eingabe prüfen"))</f>
        <v/>
      </c>
      <c r="N79" s="37">
        <f>IF(A79="","",IFERROR(IF(OR(I79="",K79=""),"",MAX(0,I79*(1-K79))),""))</f>
        <v/>
      </c>
      <c r="O79" s="10">
        <f>IF(A79="","",IF(E79="","Kein Vorgänger",IF(E79=A79,"Selbstbezug",IFERROR(IF(VLOOKUP(E79,$A$5:$J$104,10,FALSE)="Erledigt","Freigegeben","Vorgänger offen"),"Vorgänger fehlt"))))</f>
        <v/>
      </c>
      <c r="P79" s="10">
        <f>IF(A79="","",IFERROR(IF(OR(M79="Überfällig",M79="Verspätet",M79="Blockiert",M79="Ist-Ende fehlt",M79="Unvollständig",O79="Selbstbezug",O79="Vorgänger fehlt"),"Prüfen",IF(OR(M79="Fällig",AND(O79="Vorgänger offen",J79&lt;&gt;"Erledigt")),"Beobachten","Nein")),"Prüfen"))</f>
        <v/>
      </c>
      <c r="Q79" s="10">
        <f>IF(A79="","",IFERROR(IF(COUNTIF($A$5:$A$104,A79)&gt;1,"Meilenstein-ID doppelt",IF(OR(B79="",C79="",D79="",F79="",G79="",I79="",J79="",K79=""),"Pflichtfeld fehlt",IF(COUNTIF(Projekte!$A$5:$A$104,B79)=0,"Projekt unbekannt",IF(OR(G79&lt;F79,NOT(ISNUMBER(I79)),Parameter_Hinweise!$B$6="",I79&lt;0,IFERROR(I79&gt;Parameter_Hinweise!$B$6,TRUE)),"Grenze oder Termin prüfen",IF(AND(J79="Erledigt",H79=""),"Ist-Ende fehlt",IF(OR(AND(J79="Erledigt",K79&lt;1),AND(J79&lt;&gt;"Erledigt",K79=1)),"Status/Fortschritt prüfen","OK")))))),"Eingabe prüfen"))</f>
        <v/>
      </c>
    </row>
    <row r="80">
      <c r="A80" s="19" t="n"/>
      <c r="B80" s="19" t="n"/>
      <c r="C80" s="19" t="n"/>
      <c r="D80" s="19" t="n"/>
      <c r="E80" s="19" t="n"/>
      <c r="F80" s="43" t="n"/>
      <c r="G80" s="43" t="n"/>
      <c r="H80" s="43" t="n"/>
      <c r="I80" s="44" t="n"/>
      <c r="J80" s="19" t="n"/>
      <c r="K80" s="26" t="n"/>
      <c r="L80" s="23">
        <f>IF(A80="","",IFERROR(IF(G80="","",IF(H80&lt;&gt;"",H80-G80,IF(Zusammenfassung!$B$7="","",MAX(0,Zusammenfassung!$B$7-G80)))),""))</f>
        <v/>
      </c>
      <c r="M80" s="14">
        <f>IF(A80="","",IFERROR(IF(OR(B80="",D80="",G80="",J80="",Zusammenfassung!$B$7="",Parameter_Hinweise!$B$5=""),"Unvollständig",IF(J80="Erledigt",IF(H80="","Ist-Ende fehlt",IF(L80&lt;=0,"Planmäßig","Verspätet")),IF(J80="Blockiert","Blockiert",IF(Zusammenfassung!$B$7&gt;G80,"Überfällig",IF(Zusammenfassung!$B$7&gt;=G80-Parameter_Hinweise!$B$5,"Fällig","Planmäßig"))))),"Eingabe prüfen"))</f>
        <v/>
      </c>
      <c r="N80" s="39">
        <f>IF(A80="","",IFERROR(IF(OR(I80="",K80=""),"",MAX(0,I80*(1-K80))),""))</f>
        <v/>
      </c>
      <c r="O80" s="14">
        <f>IF(A80="","",IF(E80="","Kein Vorgänger",IF(E80=A80,"Selbstbezug",IFERROR(IF(VLOOKUP(E80,$A$5:$J$104,10,FALSE)="Erledigt","Freigegeben","Vorgänger offen"),"Vorgänger fehlt"))))</f>
        <v/>
      </c>
      <c r="P80" s="14">
        <f>IF(A80="","",IFERROR(IF(OR(M80="Überfällig",M80="Verspätet",M80="Blockiert",M80="Ist-Ende fehlt",M80="Unvollständig",O80="Selbstbezug",O80="Vorgänger fehlt"),"Prüfen",IF(OR(M80="Fällig",AND(O80="Vorgänger offen",J80&lt;&gt;"Erledigt")),"Beobachten","Nein")),"Prüfen"))</f>
        <v/>
      </c>
      <c r="Q80" s="14">
        <f>IF(A80="","",IFERROR(IF(COUNTIF($A$5:$A$104,A80)&gt;1,"Meilenstein-ID doppelt",IF(OR(B80="",C80="",D80="",F80="",G80="",I80="",J80="",K80=""),"Pflichtfeld fehlt",IF(COUNTIF(Projekte!$A$5:$A$104,B80)=0,"Projekt unbekannt",IF(OR(G80&lt;F80,NOT(ISNUMBER(I80)),Parameter_Hinweise!$B$6="",I80&lt;0,IFERROR(I80&gt;Parameter_Hinweise!$B$6,TRUE)),"Grenze oder Termin prüfen",IF(AND(J80="Erledigt",H80=""),"Ist-Ende fehlt",IF(OR(AND(J80="Erledigt",K80&lt;1),AND(J80&lt;&gt;"Erledigt",K80=1)),"Status/Fortschritt prüfen","OK")))))),"Eingabe prüfen"))</f>
        <v/>
      </c>
    </row>
    <row r="81">
      <c r="A81" s="19" t="n"/>
      <c r="B81" s="19" t="n"/>
      <c r="C81" s="19" t="n"/>
      <c r="D81" s="19" t="n"/>
      <c r="E81" s="19" t="n"/>
      <c r="F81" s="43" t="n"/>
      <c r="G81" s="43" t="n"/>
      <c r="H81" s="43" t="n"/>
      <c r="I81" s="44" t="n"/>
      <c r="J81" s="19" t="n"/>
      <c r="K81" s="26" t="n"/>
      <c r="L81" s="22">
        <f>IF(A81="","",IFERROR(IF(G81="","",IF(H81&lt;&gt;"",H81-G81,IF(Zusammenfassung!$B$7="","",MAX(0,Zusammenfassung!$B$7-G81)))),""))</f>
        <v/>
      </c>
      <c r="M81" s="10">
        <f>IF(A81="","",IFERROR(IF(OR(B81="",D81="",G81="",J81="",Zusammenfassung!$B$7="",Parameter_Hinweise!$B$5=""),"Unvollständig",IF(J81="Erledigt",IF(H81="","Ist-Ende fehlt",IF(L81&lt;=0,"Planmäßig","Verspätet")),IF(J81="Blockiert","Blockiert",IF(Zusammenfassung!$B$7&gt;G81,"Überfällig",IF(Zusammenfassung!$B$7&gt;=G81-Parameter_Hinweise!$B$5,"Fällig","Planmäßig"))))),"Eingabe prüfen"))</f>
        <v/>
      </c>
      <c r="N81" s="37">
        <f>IF(A81="","",IFERROR(IF(OR(I81="",K81=""),"",MAX(0,I81*(1-K81))),""))</f>
        <v/>
      </c>
      <c r="O81" s="10">
        <f>IF(A81="","",IF(E81="","Kein Vorgänger",IF(E81=A81,"Selbstbezug",IFERROR(IF(VLOOKUP(E81,$A$5:$J$104,10,FALSE)="Erledigt","Freigegeben","Vorgänger offen"),"Vorgänger fehlt"))))</f>
        <v/>
      </c>
      <c r="P81" s="10">
        <f>IF(A81="","",IFERROR(IF(OR(M81="Überfällig",M81="Verspätet",M81="Blockiert",M81="Ist-Ende fehlt",M81="Unvollständig",O81="Selbstbezug",O81="Vorgänger fehlt"),"Prüfen",IF(OR(M81="Fällig",AND(O81="Vorgänger offen",J81&lt;&gt;"Erledigt")),"Beobachten","Nein")),"Prüfen"))</f>
        <v/>
      </c>
      <c r="Q81" s="10">
        <f>IF(A81="","",IFERROR(IF(COUNTIF($A$5:$A$104,A81)&gt;1,"Meilenstein-ID doppelt",IF(OR(B81="",C81="",D81="",F81="",G81="",I81="",J81="",K81=""),"Pflichtfeld fehlt",IF(COUNTIF(Projekte!$A$5:$A$104,B81)=0,"Projekt unbekannt",IF(OR(G81&lt;F81,NOT(ISNUMBER(I81)),Parameter_Hinweise!$B$6="",I81&lt;0,IFERROR(I81&gt;Parameter_Hinweise!$B$6,TRUE)),"Grenze oder Termin prüfen",IF(AND(J81="Erledigt",H81=""),"Ist-Ende fehlt",IF(OR(AND(J81="Erledigt",K81&lt;1),AND(J81&lt;&gt;"Erledigt",K81=1)),"Status/Fortschritt prüfen","OK")))))),"Eingabe prüfen"))</f>
        <v/>
      </c>
    </row>
    <row r="82">
      <c r="A82" s="19" t="n"/>
      <c r="B82" s="19" t="n"/>
      <c r="C82" s="19" t="n"/>
      <c r="D82" s="19" t="n"/>
      <c r="E82" s="19" t="n"/>
      <c r="F82" s="43" t="n"/>
      <c r="G82" s="43" t="n"/>
      <c r="H82" s="43" t="n"/>
      <c r="I82" s="44" t="n"/>
      <c r="J82" s="19" t="n"/>
      <c r="K82" s="26" t="n"/>
      <c r="L82" s="23">
        <f>IF(A82="","",IFERROR(IF(G82="","",IF(H82&lt;&gt;"",H82-G82,IF(Zusammenfassung!$B$7="","",MAX(0,Zusammenfassung!$B$7-G82)))),""))</f>
        <v/>
      </c>
      <c r="M82" s="14">
        <f>IF(A82="","",IFERROR(IF(OR(B82="",D82="",G82="",J82="",Zusammenfassung!$B$7="",Parameter_Hinweise!$B$5=""),"Unvollständig",IF(J82="Erledigt",IF(H82="","Ist-Ende fehlt",IF(L82&lt;=0,"Planmäßig","Verspätet")),IF(J82="Blockiert","Blockiert",IF(Zusammenfassung!$B$7&gt;G82,"Überfällig",IF(Zusammenfassung!$B$7&gt;=G82-Parameter_Hinweise!$B$5,"Fällig","Planmäßig"))))),"Eingabe prüfen"))</f>
        <v/>
      </c>
      <c r="N82" s="39">
        <f>IF(A82="","",IFERROR(IF(OR(I82="",K82=""),"",MAX(0,I82*(1-K82))),""))</f>
        <v/>
      </c>
      <c r="O82" s="14">
        <f>IF(A82="","",IF(E82="","Kein Vorgänger",IF(E82=A82,"Selbstbezug",IFERROR(IF(VLOOKUP(E82,$A$5:$J$104,10,FALSE)="Erledigt","Freigegeben","Vorgänger offen"),"Vorgänger fehlt"))))</f>
        <v/>
      </c>
      <c r="P82" s="14">
        <f>IF(A82="","",IFERROR(IF(OR(M82="Überfällig",M82="Verspätet",M82="Blockiert",M82="Ist-Ende fehlt",M82="Unvollständig",O82="Selbstbezug",O82="Vorgänger fehlt"),"Prüfen",IF(OR(M82="Fällig",AND(O82="Vorgänger offen",J82&lt;&gt;"Erledigt")),"Beobachten","Nein")),"Prüfen"))</f>
        <v/>
      </c>
      <c r="Q82" s="14">
        <f>IF(A82="","",IFERROR(IF(COUNTIF($A$5:$A$104,A82)&gt;1,"Meilenstein-ID doppelt",IF(OR(B82="",C82="",D82="",F82="",G82="",I82="",J82="",K82=""),"Pflichtfeld fehlt",IF(COUNTIF(Projekte!$A$5:$A$104,B82)=0,"Projekt unbekannt",IF(OR(G82&lt;F82,NOT(ISNUMBER(I82)),Parameter_Hinweise!$B$6="",I82&lt;0,IFERROR(I82&gt;Parameter_Hinweise!$B$6,TRUE)),"Grenze oder Termin prüfen",IF(AND(J82="Erledigt",H82=""),"Ist-Ende fehlt",IF(OR(AND(J82="Erledigt",K82&lt;1),AND(J82&lt;&gt;"Erledigt",K82=1)),"Status/Fortschritt prüfen","OK")))))),"Eingabe prüfen"))</f>
        <v/>
      </c>
    </row>
    <row r="83">
      <c r="A83" s="19" t="n"/>
      <c r="B83" s="19" t="n"/>
      <c r="C83" s="19" t="n"/>
      <c r="D83" s="19" t="n"/>
      <c r="E83" s="19" t="n"/>
      <c r="F83" s="43" t="n"/>
      <c r="G83" s="43" t="n"/>
      <c r="H83" s="43" t="n"/>
      <c r="I83" s="44" t="n"/>
      <c r="J83" s="19" t="n"/>
      <c r="K83" s="26" t="n"/>
      <c r="L83" s="22">
        <f>IF(A83="","",IFERROR(IF(G83="","",IF(H83&lt;&gt;"",H83-G83,IF(Zusammenfassung!$B$7="","",MAX(0,Zusammenfassung!$B$7-G83)))),""))</f>
        <v/>
      </c>
      <c r="M83" s="10">
        <f>IF(A83="","",IFERROR(IF(OR(B83="",D83="",G83="",J83="",Zusammenfassung!$B$7="",Parameter_Hinweise!$B$5=""),"Unvollständig",IF(J83="Erledigt",IF(H83="","Ist-Ende fehlt",IF(L83&lt;=0,"Planmäßig","Verspätet")),IF(J83="Blockiert","Blockiert",IF(Zusammenfassung!$B$7&gt;G83,"Überfällig",IF(Zusammenfassung!$B$7&gt;=G83-Parameter_Hinweise!$B$5,"Fällig","Planmäßig"))))),"Eingabe prüfen"))</f>
        <v/>
      </c>
      <c r="N83" s="37">
        <f>IF(A83="","",IFERROR(IF(OR(I83="",K83=""),"",MAX(0,I83*(1-K83))),""))</f>
        <v/>
      </c>
      <c r="O83" s="10">
        <f>IF(A83="","",IF(E83="","Kein Vorgänger",IF(E83=A83,"Selbstbezug",IFERROR(IF(VLOOKUP(E83,$A$5:$J$104,10,FALSE)="Erledigt","Freigegeben","Vorgänger offen"),"Vorgänger fehlt"))))</f>
        <v/>
      </c>
      <c r="P83" s="10">
        <f>IF(A83="","",IFERROR(IF(OR(M83="Überfällig",M83="Verspätet",M83="Blockiert",M83="Ist-Ende fehlt",M83="Unvollständig",O83="Selbstbezug",O83="Vorgänger fehlt"),"Prüfen",IF(OR(M83="Fällig",AND(O83="Vorgänger offen",J83&lt;&gt;"Erledigt")),"Beobachten","Nein")),"Prüfen"))</f>
        <v/>
      </c>
      <c r="Q83" s="10">
        <f>IF(A83="","",IFERROR(IF(COUNTIF($A$5:$A$104,A83)&gt;1,"Meilenstein-ID doppelt",IF(OR(B83="",C83="",D83="",F83="",G83="",I83="",J83="",K83=""),"Pflichtfeld fehlt",IF(COUNTIF(Projekte!$A$5:$A$104,B83)=0,"Projekt unbekannt",IF(OR(G83&lt;F83,NOT(ISNUMBER(I83)),Parameter_Hinweise!$B$6="",I83&lt;0,IFERROR(I83&gt;Parameter_Hinweise!$B$6,TRUE)),"Grenze oder Termin prüfen",IF(AND(J83="Erledigt",H83=""),"Ist-Ende fehlt",IF(OR(AND(J83="Erledigt",K83&lt;1),AND(J83&lt;&gt;"Erledigt",K83=1)),"Status/Fortschritt prüfen","OK")))))),"Eingabe prüfen"))</f>
        <v/>
      </c>
    </row>
    <row r="84">
      <c r="A84" s="19" t="n"/>
      <c r="B84" s="19" t="n"/>
      <c r="C84" s="19" t="n"/>
      <c r="D84" s="19" t="n"/>
      <c r="E84" s="19" t="n"/>
      <c r="F84" s="43" t="n"/>
      <c r="G84" s="43" t="n"/>
      <c r="H84" s="43" t="n"/>
      <c r="I84" s="44" t="n"/>
      <c r="J84" s="19" t="n"/>
      <c r="K84" s="26" t="n"/>
      <c r="L84" s="23">
        <f>IF(A84="","",IFERROR(IF(G84="","",IF(H84&lt;&gt;"",H84-G84,IF(Zusammenfassung!$B$7="","",MAX(0,Zusammenfassung!$B$7-G84)))),""))</f>
        <v/>
      </c>
      <c r="M84" s="14">
        <f>IF(A84="","",IFERROR(IF(OR(B84="",D84="",G84="",J84="",Zusammenfassung!$B$7="",Parameter_Hinweise!$B$5=""),"Unvollständig",IF(J84="Erledigt",IF(H84="","Ist-Ende fehlt",IF(L84&lt;=0,"Planmäßig","Verspätet")),IF(J84="Blockiert","Blockiert",IF(Zusammenfassung!$B$7&gt;G84,"Überfällig",IF(Zusammenfassung!$B$7&gt;=G84-Parameter_Hinweise!$B$5,"Fällig","Planmäßig"))))),"Eingabe prüfen"))</f>
        <v/>
      </c>
      <c r="N84" s="39">
        <f>IF(A84="","",IFERROR(IF(OR(I84="",K84=""),"",MAX(0,I84*(1-K84))),""))</f>
        <v/>
      </c>
      <c r="O84" s="14">
        <f>IF(A84="","",IF(E84="","Kein Vorgänger",IF(E84=A84,"Selbstbezug",IFERROR(IF(VLOOKUP(E84,$A$5:$J$104,10,FALSE)="Erledigt","Freigegeben","Vorgänger offen"),"Vorgänger fehlt"))))</f>
        <v/>
      </c>
      <c r="P84" s="14">
        <f>IF(A84="","",IFERROR(IF(OR(M84="Überfällig",M84="Verspätet",M84="Blockiert",M84="Ist-Ende fehlt",M84="Unvollständig",O84="Selbstbezug",O84="Vorgänger fehlt"),"Prüfen",IF(OR(M84="Fällig",AND(O84="Vorgänger offen",J84&lt;&gt;"Erledigt")),"Beobachten","Nein")),"Prüfen"))</f>
        <v/>
      </c>
      <c r="Q84" s="14">
        <f>IF(A84="","",IFERROR(IF(COUNTIF($A$5:$A$104,A84)&gt;1,"Meilenstein-ID doppelt",IF(OR(B84="",C84="",D84="",F84="",G84="",I84="",J84="",K84=""),"Pflichtfeld fehlt",IF(COUNTIF(Projekte!$A$5:$A$104,B84)=0,"Projekt unbekannt",IF(OR(G84&lt;F84,NOT(ISNUMBER(I84)),Parameter_Hinweise!$B$6="",I84&lt;0,IFERROR(I84&gt;Parameter_Hinweise!$B$6,TRUE)),"Grenze oder Termin prüfen",IF(AND(J84="Erledigt",H84=""),"Ist-Ende fehlt",IF(OR(AND(J84="Erledigt",K84&lt;1),AND(J84&lt;&gt;"Erledigt",K84=1)),"Status/Fortschritt prüfen","OK")))))),"Eingabe prüfen"))</f>
        <v/>
      </c>
    </row>
    <row r="85">
      <c r="A85" s="19" t="n"/>
      <c r="B85" s="19" t="n"/>
      <c r="C85" s="19" t="n"/>
      <c r="D85" s="19" t="n"/>
      <c r="E85" s="19" t="n"/>
      <c r="F85" s="43" t="n"/>
      <c r="G85" s="43" t="n"/>
      <c r="H85" s="43" t="n"/>
      <c r="I85" s="44" t="n"/>
      <c r="J85" s="19" t="n"/>
      <c r="K85" s="26" t="n"/>
      <c r="L85" s="22">
        <f>IF(A85="","",IFERROR(IF(G85="","",IF(H85&lt;&gt;"",H85-G85,IF(Zusammenfassung!$B$7="","",MAX(0,Zusammenfassung!$B$7-G85)))),""))</f>
        <v/>
      </c>
      <c r="M85" s="10">
        <f>IF(A85="","",IFERROR(IF(OR(B85="",D85="",G85="",J85="",Zusammenfassung!$B$7="",Parameter_Hinweise!$B$5=""),"Unvollständig",IF(J85="Erledigt",IF(H85="","Ist-Ende fehlt",IF(L85&lt;=0,"Planmäßig","Verspätet")),IF(J85="Blockiert","Blockiert",IF(Zusammenfassung!$B$7&gt;G85,"Überfällig",IF(Zusammenfassung!$B$7&gt;=G85-Parameter_Hinweise!$B$5,"Fällig","Planmäßig"))))),"Eingabe prüfen"))</f>
        <v/>
      </c>
      <c r="N85" s="37">
        <f>IF(A85="","",IFERROR(IF(OR(I85="",K85=""),"",MAX(0,I85*(1-K85))),""))</f>
        <v/>
      </c>
      <c r="O85" s="10">
        <f>IF(A85="","",IF(E85="","Kein Vorgänger",IF(E85=A85,"Selbstbezug",IFERROR(IF(VLOOKUP(E85,$A$5:$J$104,10,FALSE)="Erledigt","Freigegeben","Vorgänger offen"),"Vorgänger fehlt"))))</f>
        <v/>
      </c>
      <c r="P85" s="10">
        <f>IF(A85="","",IFERROR(IF(OR(M85="Überfällig",M85="Verspätet",M85="Blockiert",M85="Ist-Ende fehlt",M85="Unvollständig",O85="Selbstbezug",O85="Vorgänger fehlt"),"Prüfen",IF(OR(M85="Fällig",AND(O85="Vorgänger offen",J85&lt;&gt;"Erledigt")),"Beobachten","Nein")),"Prüfen"))</f>
        <v/>
      </c>
      <c r="Q85" s="10">
        <f>IF(A85="","",IFERROR(IF(COUNTIF($A$5:$A$104,A85)&gt;1,"Meilenstein-ID doppelt",IF(OR(B85="",C85="",D85="",F85="",G85="",I85="",J85="",K85=""),"Pflichtfeld fehlt",IF(COUNTIF(Projekte!$A$5:$A$104,B85)=0,"Projekt unbekannt",IF(OR(G85&lt;F85,NOT(ISNUMBER(I85)),Parameter_Hinweise!$B$6="",I85&lt;0,IFERROR(I85&gt;Parameter_Hinweise!$B$6,TRUE)),"Grenze oder Termin prüfen",IF(AND(J85="Erledigt",H85=""),"Ist-Ende fehlt",IF(OR(AND(J85="Erledigt",K85&lt;1),AND(J85&lt;&gt;"Erledigt",K85=1)),"Status/Fortschritt prüfen","OK")))))),"Eingabe prüfen"))</f>
        <v/>
      </c>
    </row>
    <row r="86">
      <c r="A86" s="19" t="n"/>
      <c r="B86" s="19" t="n"/>
      <c r="C86" s="19" t="n"/>
      <c r="D86" s="19" t="n"/>
      <c r="E86" s="19" t="n"/>
      <c r="F86" s="43" t="n"/>
      <c r="G86" s="43" t="n"/>
      <c r="H86" s="43" t="n"/>
      <c r="I86" s="44" t="n"/>
      <c r="J86" s="19" t="n"/>
      <c r="K86" s="26" t="n"/>
      <c r="L86" s="23">
        <f>IF(A86="","",IFERROR(IF(G86="","",IF(H86&lt;&gt;"",H86-G86,IF(Zusammenfassung!$B$7="","",MAX(0,Zusammenfassung!$B$7-G86)))),""))</f>
        <v/>
      </c>
      <c r="M86" s="14">
        <f>IF(A86="","",IFERROR(IF(OR(B86="",D86="",G86="",J86="",Zusammenfassung!$B$7="",Parameter_Hinweise!$B$5=""),"Unvollständig",IF(J86="Erledigt",IF(H86="","Ist-Ende fehlt",IF(L86&lt;=0,"Planmäßig","Verspätet")),IF(J86="Blockiert","Blockiert",IF(Zusammenfassung!$B$7&gt;G86,"Überfällig",IF(Zusammenfassung!$B$7&gt;=G86-Parameter_Hinweise!$B$5,"Fällig","Planmäßig"))))),"Eingabe prüfen"))</f>
        <v/>
      </c>
      <c r="N86" s="39">
        <f>IF(A86="","",IFERROR(IF(OR(I86="",K86=""),"",MAX(0,I86*(1-K86))),""))</f>
        <v/>
      </c>
      <c r="O86" s="14">
        <f>IF(A86="","",IF(E86="","Kein Vorgänger",IF(E86=A86,"Selbstbezug",IFERROR(IF(VLOOKUP(E86,$A$5:$J$104,10,FALSE)="Erledigt","Freigegeben","Vorgänger offen"),"Vorgänger fehlt"))))</f>
        <v/>
      </c>
      <c r="P86" s="14">
        <f>IF(A86="","",IFERROR(IF(OR(M86="Überfällig",M86="Verspätet",M86="Blockiert",M86="Ist-Ende fehlt",M86="Unvollständig",O86="Selbstbezug",O86="Vorgänger fehlt"),"Prüfen",IF(OR(M86="Fällig",AND(O86="Vorgänger offen",J86&lt;&gt;"Erledigt")),"Beobachten","Nein")),"Prüfen"))</f>
        <v/>
      </c>
      <c r="Q86" s="14">
        <f>IF(A86="","",IFERROR(IF(COUNTIF($A$5:$A$104,A86)&gt;1,"Meilenstein-ID doppelt",IF(OR(B86="",C86="",D86="",F86="",G86="",I86="",J86="",K86=""),"Pflichtfeld fehlt",IF(COUNTIF(Projekte!$A$5:$A$104,B86)=0,"Projekt unbekannt",IF(OR(G86&lt;F86,NOT(ISNUMBER(I86)),Parameter_Hinweise!$B$6="",I86&lt;0,IFERROR(I86&gt;Parameter_Hinweise!$B$6,TRUE)),"Grenze oder Termin prüfen",IF(AND(J86="Erledigt",H86=""),"Ist-Ende fehlt",IF(OR(AND(J86="Erledigt",K86&lt;1),AND(J86&lt;&gt;"Erledigt",K86=1)),"Status/Fortschritt prüfen","OK")))))),"Eingabe prüfen"))</f>
        <v/>
      </c>
    </row>
    <row r="87">
      <c r="A87" s="19" t="n"/>
      <c r="B87" s="19" t="n"/>
      <c r="C87" s="19" t="n"/>
      <c r="D87" s="19" t="n"/>
      <c r="E87" s="19" t="n"/>
      <c r="F87" s="43" t="n"/>
      <c r="G87" s="43" t="n"/>
      <c r="H87" s="43" t="n"/>
      <c r="I87" s="44" t="n"/>
      <c r="J87" s="19" t="n"/>
      <c r="K87" s="26" t="n"/>
      <c r="L87" s="22">
        <f>IF(A87="","",IFERROR(IF(G87="","",IF(H87&lt;&gt;"",H87-G87,IF(Zusammenfassung!$B$7="","",MAX(0,Zusammenfassung!$B$7-G87)))),""))</f>
        <v/>
      </c>
      <c r="M87" s="10">
        <f>IF(A87="","",IFERROR(IF(OR(B87="",D87="",G87="",J87="",Zusammenfassung!$B$7="",Parameter_Hinweise!$B$5=""),"Unvollständig",IF(J87="Erledigt",IF(H87="","Ist-Ende fehlt",IF(L87&lt;=0,"Planmäßig","Verspätet")),IF(J87="Blockiert","Blockiert",IF(Zusammenfassung!$B$7&gt;G87,"Überfällig",IF(Zusammenfassung!$B$7&gt;=G87-Parameter_Hinweise!$B$5,"Fällig","Planmäßig"))))),"Eingabe prüfen"))</f>
        <v/>
      </c>
      <c r="N87" s="37">
        <f>IF(A87="","",IFERROR(IF(OR(I87="",K87=""),"",MAX(0,I87*(1-K87))),""))</f>
        <v/>
      </c>
      <c r="O87" s="10">
        <f>IF(A87="","",IF(E87="","Kein Vorgänger",IF(E87=A87,"Selbstbezug",IFERROR(IF(VLOOKUP(E87,$A$5:$J$104,10,FALSE)="Erledigt","Freigegeben","Vorgänger offen"),"Vorgänger fehlt"))))</f>
        <v/>
      </c>
      <c r="P87" s="10">
        <f>IF(A87="","",IFERROR(IF(OR(M87="Überfällig",M87="Verspätet",M87="Blockiert",M87="Ist-Ende fehlt",M87="Unvollständig",O87="Selbstbezug",O87="Vorgänger fehlt"),"Prüfen",IF(OR(M87="Fällig",AND(O87="Vorgänger offen",J87&lt;&gt;"Erledigt")),"Beobachten","Nein")),"Prüfen"))</f>
        <v/>
      </c>
      <c r="Q87" s="10">
        <f>IF(A87="","",IFERROR(IF(COUNTIF($A$5:$A$104,A87)&gt;1,"Meilenstein-ID doppelt",IF(OR(B87="",C87="",D87="",F87="",G87="",I87="",J87="",K87=""),"Pflichtfeld fehlt",IF(COUNTIF(Projekte!$A$5:$A$104,B87)=0,"Projekt unbekannt",IF(OR(G87&lt;F87,NOT(ISNUMBER(I87)),Parameter_Hinweise!$B$6="",I87&lt;0,IFERROR(I87&gt;Parameter_Hinweise!$B$6,TRUE)),"Grenze oder Termin prüfen",IF(AND(J87="Erledigt",H87=""),"Ist-Ende fehlt",IF(OR(AND(J87="Erledigt",K87&lt;1),AND(J87&lt;&gt;"Erledigt",K87=1)),"Status/Fortschritt prüfen","OK")))))),"Eingabe prüfen"))</f>
        <v/>
      </c>
    </row>
    <row r="88">
      <c r="A88" s="19" t="n"/>
      <c r="B88" s="19" t="n"/>
      <c r="C88" s="19" t="n"/>
      <c r="D88" s="19" t="n"/>
      <c r="E88" s="19" t="n"/>
      <c r="F88" s="43" t="n"/>
      <c r="G88" s="43" t="n"/>
      <c r="H88" s="43" t="n"/>
      <c r="I88" s="44" t="n"/>
      <c r="J88" s="19" t="n"/>
      <c r="K88" s="26" t="n"/>
      <c r="L88" s="23">
        <f>IF(A88="","",IFERROR(IF(G88="","",IF(H88&lt;&gt;"",H88-G88,IF(Zusammenfassung!$B$7="","",MAX(0,Zusammenfassung!$B$7-G88)))),""))</f>
        <v/>
      </c>
      <c r="M88" s="14">
        <f>IF(A88="","",IFERROR(IF(OR(B88="",D88="",G88="",J88="",Zusammenfassung!$B$7="",Parameter_Hinweise!$B$5=""),"Unvollständig",IF(J88="Erledigt",IF(H88="","Ist-Ende fehlt",IF(L88&lt;=0,"Planmäßig","Verspätet")),IF(J88="Blockiert","Blockiert",IF(Zusammenfassung!$B$7&gt;G88,"Überfällig",IF(Zusammenfassung!$B$7&gt;=G88-Parameter_Hinweise!$B$5,"Fällig","Planmäßig"))))),"Eingabe prüfen"))</f>
        <v/>
      </c>
      <c r="N88" s="39">
        <f>IF(A88="","",IFERROR(IF(OR(I88="",K88=""),"",MAX(0,I88*(1-K88))),""))</f>
        <v/>
      </c>
      <c r="O88" s="14">
        <f>IF(A88="","",IF(E88="","Kein Vorgänger",IF(E88=A88,"Selbstbezug",IFERROR(IF(VLOOKUP(E88,$A$5:$J$104,10,FALSE)="Erledigt","Freigegeben","Vorgänger offen"),"Vorgänger fehlt"))))</f>
        <v/>
      </c>
      <c r="P88" s="14">
        <f>IF(A88="","",IFERROR(IF(OR(M88="Überfällig",M88="Verspätet",M88="Blockiert",M88="Ist-Ende fehlt",M88="Unvollständig",O88="Selbstbezug",O88="Vorgänger fehlt"),"Prüfen",IF(OR(M88="Fällig",AND(O88="Vorgänger offen",J88&lt;&gt;"Erledigt")),"Beobachten","Nein")),"Prüfen"))</f>
        <v/>
      </c>
      <c r="Q88" s="14">
        <f>IF(A88="","",IFERROR(IF(COUNTIF($A$5:$A$104,A88)&gt;1,"Meilenstein-ID doppelt",IF(OR(B88="",C88="",D88="",F88="",G88="",I88="",J88="",K88=""),"Pflichtfeld fehlt",IF(COUNTIF(Projekte!$A$5:$A$104,B88)=0,"Projekt unbekannt",IF(OR(G88&lt;F88,NOT(ISNUMBER(I88)),Parameter_Hinweise!$B$6="",I88&lt;0,IFERROR(I88&gt;Parameter_Hinweise!$B$6,TRUE)),"Grenze oder Termin prüfen",IF(AND(J88="Erledigt",H88=""),"Ist-Ende fehlt",IF(OR(AND(J88="Erledigt",K88&lt;1),AND(J88&lt;&gt;"Erledigt",K88=1)),"Status/Fortschritt prüfen","OK")))))),"Eingabe prüfen"))</f>
        <v/>
      </c>
    </row>
    <row r="89">
      <c r="A89" s="19" t="n"/>
      <c r="B89" s="19" t="n"/>
      <c r="C89" s="19" t="n"/>
      <c r="D89" s="19" t="n"/>
      <c r="E89" s="19" t="n"/>
      <c r="F89" s="43" t="n"/>
      <c r="G89" s="43" t="n"/>
      <c r="H89" s="43" t="n"/>
      <c r="I89" s="44" t="n"/>
      <c r="J89" s="19" t="n"/>
      <c r="K89" s="26" t="n"/>
      <c r="L89" s="22">
        <f>IF(A89="","",IFERROR(IF(G89="","",IF(H89&lt;&gt;"",H89-G89,IF(Zusammenfassung!$B$7="","",MAX(0,Zusammenfassung!$B$7-G89)))),""))</f>
        <v/>
      </c>
      <c r="M89" s="10">
        <f>IF(A89="","",IFERROR(IF(OR(B89="",D89="",G89="",J89="",Zusammenfassung!$B$7="",Parameter_Hinweise!$B$5=""),"Unvollständig",IF(J89="Erledigt",IF(H89="","Ist-Ende fehlt",IF(L89&lt;=0,"Planmäßig","Verspätet")),IF(J89="Blockiert","Blockiert",IF(Zusammenfassung!$B$7&gt;G89,"Überfällig",IF(Zusammenfassung!$B$7&gt;=G89-Parameter_Hinweise!$B$5,"Fällig","Planmäßig"))))),"Eingabe prüfen"))</f>
        <v/>
      </c>
      <c r="N89" s="37">
        <f>IF(A89="","",IFERROR(IF(OR(I89="",K89=""),"",MAX(0,I89*(1-K89))),""))</f>
        <v/>
      </c>
      <c r="O89" s="10">
        <f>IF(A89="","",IF(E89="","Kein Vorgänger",IF(E89=A89,"Selbstbezug",IFERROR(IF(VLOOKUP(E89,$A$5:$J$104,10,FALSE)="Erledigt","Freigegeben","Vorgänger offen"),"Vorgänger fehlt"))))</f>
        <v/>
      </c>
      <c r="P89" s="10">
        <f>IF(A89="","",IFERROR(IF(OR(M89="Überfällig",M89="Verspätet",M89="Blockiert",M89="Ist-Ende fehlt",M89="Unvollständig",O89="Selbstbezug",O89="Vorgänger fehlt"),"Prüfen",IF(OR(M89="Fällig",AND(O89="Vorgänger offen",J89&lt;&gt;"Erledigt")),"Beobachten","Nein")),"Prüfen"))</f>
        <v/>
      </c>
      <c r="Q89" s="10">
        <f>IF(A89="","",IFERROR(IF(COUNTIF($A$5:$A$104,A89)&gt;1,"Meilenstein-ID doppelt",IF(OR(B89="",C89="",D89="",F89="",G89="",I89="",J89="",K89=""),"Pflichtfeld fehlt",IF(COUNTIF(Projekte!$A$5:$A$104,B89)=0,"Projekt unbekannt",IF(OR(G89&lt;F89,NOT(ISNUMBER(I89)),Parameter_Hinweise!$B$6="",I89&lt;0,IFERROR(I89&gt;Parameter_Hinweise!$B$6,TRUE)),"Grenze oder Termin prüfen",IF(AND(J89="Erledigt",H89=""),"Ist-Ende fehlt",IF(OR(AND(J89="Erledigt",K89&lt;1),AND(J89&lt;&gt;"Erledigt",K89=1)),"Status/Fortschritt prüfen","OK")))))),"Eingabe prüfen"))</f>
        <v/>
      </c>
    </row>
    <row r="90">
      <c r="A90" s="19" t="n"/>
      <c r="B90" s="19" t="n"/>
      <c r="C90" s="19" t="n"/>
      <c r="D90" s="19" t="n"/>
      <c r="E90" s="19" t="n"/>
      <c r="F90" s="43" t="n"/>
      <c r="G90" s="43" t="n"/>
      <c r="H90" s="43" t="n"/>
      <c r="I90" s="44" t="n"/>
      <c r="J90" s="19" t="n"/>
      <c r="K90" s="26" t="n"/>
      <c r="L90" s="23">
        <f>IF(A90="","",IFERROR(IF(G90="","",IF(H90&lt;&gt;"",H90-G90,IF(Zusammenfassung!$B$7="","",MAX(0,Zusammenfassung!$B$7-G90)))),""))</f>
        <v/>
      </c>
      <c r="M90" s="14">
        <f>IF(A90="","",IFERROR(IF(OR(B90="",D90="",G90="",J90="",Zusammenfassung!$B$7="",Parameter_Hinweise!$B$5=""),"Unvollständig",IF(J90="Erledigt",IF(H90="","Ist-Ende fehlt",IF(L90&lt;=0,"Planmäßig","Verspätet")),IF(J90="Blockiert","Blockiert",IF(Zusammenfassung!$B$7&gt;G90,"Überfällig",IF(Zusammenfassung!$B$7&gt;=G90-Parameter_Hinweise!$B$5,"Fällig","Planmäßig"))))),"Eingabe prüfen"))</f>
        <v/>
      </c>
      <c r="N90" s="39">
        <f>IF(A90="","",IFERROR(IF(OR(I90="",K90=""),"",MAX(0,I90*(1-K90))),""))</f>
        <v/>
      </c>
      <c r="O90" s="14">
        <f>IF(A90="","",IF(E90="","Kein Vorgänger",IF(E90=A90,"Selbstbezug",IFERROR(IF(VLOOKUP(E90,$A$5:$J$104,10,FALSE)="Erledigt","Freigegeben","Vorgänger offen"),"Vorgänger fehlt"))))</f>
        <v/>
      </c>
      <c r="P90" s="14">
        <f>IF(A90="","",IFERROR(IF(OR(M90="Überfällig",M90="Verspätet",M90="Blockiert",M90="Ist-Ende fehlt",M90="Unvollständig",O90="Selbstbezug",O90="Vorgänger fehlt"),"Prüfen",IF(OR(M90="Fällig",AND(O90="Vorgänger offen",J90&lt;&gt;"Erledigt")),"Beobachten","Nein")),"Prüfen"))</f>
        <v/>
      </c>
      <c r="Q90" s="14">
        <f>IF(A90="","",IFERROR(IF(COUNTIF($A$5:$A$104,A90)&gt;1,"Meilenstein-ID doppelt",IF(OR(B90="",C90="",D90="",F90="",G90="",I90="",J90="",K90=""),"Pflichtfeld fehlt",IF(COUNTIF(Projekte!$A$5:$A$104,B90)=0,"Projekt unbekannt",IF(OR(G90&lt;F90,NOT(ISNUMBER(I90)),Parameter_Hinweise!$B$6="",I90&lt;0,IFERROR(I90&gt;Parameter_Hinweise!$B$6,TRUE)),"Grenze oder Termin prüfen",IF(AND(J90="Erledigt",H90=""),"Ist-Ende fehlt",IF(OR(AND(J90="Erledigt",K90&lt;1),AND(J90&lt;&gt;"Erledigt",K90=1)),"Status/Fortschritt prüfen","OK")))))),"Eingabe prüfen"))</f>
        <v/>
      </c>
    </row>
    <row r="91">
      <c r="A91" s="19" t="n"/>
      <c r="B91" s="19" t="n"/>
      <c r="C91" s="19" t="n"/>
      <c r="D91" s="19" t="n"/>
      <c r="E91" s="19" t="n"/>
      <c r="F91" s="43" t="n"/>
      <c r="G91" s="43" t="n"/>
      <c r="H91" s="43" t="n"/>
      <c r="I91" s="44" t="n"/>
      <c r="J91" s="19" t="n"/>
      <c r="K91" s="26" t="n"/>
      <c r="L91" s="22">
        <f>IF(A91="","",IFERROR(IF(G91="","",IF(H91&lt;&gt;"",H91-G91,IF(Zusammenfassung!$B$7="","",MAX(0,Zusammenfassung!$B$7-G91)))),""))</f>
        <v/>
      </c>
      <c r="M91" s="10">
        <f>IF(A91="","",IFERROR(IF(OR(B91="",D91="",G91="",J91="",Zusammenfassung!$B$7="",Parameter_Hinweise!$B$5=""),"Unvollständig",IF(J91="Erledigt",IF(H91="","Ist-Ende fehlt",IF(L91&lt;=0,"Planmäßig","Verspätet")),IF(J91="Blockiert","Blockiert",IF(Zusammenfassung!$B$7&gt;G91,"Überfällig",IF(Zusammenfassung!$B$7&gt;=G91-Parameter_Hinweise!$B$5,"Fällig","Planmäßig"))))),"Eingabe prüfen"))</f>
        <v/>
      </c>
      <c r="N91" s="37">
        <f>IF(A91="","",IFERROR(IF(OR(I91="",K91=""),"",MAX(0,I91*(1-K91))),""))</f>
        <v/>
      </c>
      <c r="O91" s="10">
        <f>IF(A91="","",IF(E91="","Kein Vorgänger",IF(E91=A91,"Selbstbezug",IFERROR(IF(VLOOKUP(E91,$A$5:$J$104,10,FALSE)="Erledigt","Freigegeben","Vorgänger offen"),"Vorgänger fehlt"))))</f>
        <v/>
      </c>
      <c r="P91" s="10">
        <f>IF(A91="","",IFERROR(IF(OR(M91="Überfällig",M91="Verspätet",M91="Blockiert",M91="Ist-Ende fehlt",M91="Unvollständig",O91="Selbstbezug",O91="Vorgänger fehlt"),"Prüfen",IF(OR(M91="Fällig",AND(O91="Vorgänger offen",J91&lt;&gt;"Erledigt")),"Beobachten","Nein")),"Prüfen"))</f>
        <v/>
      </c>
      <c r="Q91" s="10">
        <f>IF(A91="","",IFERROR(IF(COUNTIF($A$5:$A$104,A91)&gt;1,"Meilenstein-ID doppelt",IF(OR(B91="",C91="",D91="",F91="",G91="",I91="",J91="",K91=""),"Pflichtfeld fehlt",IF(COUNTIF(Projekte!$A$5:$A$104,B91)=0,"Projekt unbekannt",IF(OR(G91&lt;F91,NOT(ISNUMBER(I91)),Parameter_Hinweise!$B$6="",I91&lt;0,IFERROR(I91&gt;Parameter_Hinweise!$B$6,TRUE)),"Grenze oder Termin prüfen",IF(AND(J91="Erledigt",H91=""),"Ist-Ende fehlt",IF(OR(AND(J91="Erledigt",K91&lt;1),AND(J91&lt;&gt;"Erledigt",K91=1)),"Status/Fortschritt prüfen","OK")))))),"Eingabe prüfen"))</f>
        <v/>
      </c>
    </row>
    <row r="92">
      <c r="A92" s="19" t="n"/>
      <c r="B92" s="19" t="n"/>
      <c r="C92" s="19" t="n"/>
      <c r="D92" s="19" t="n"/>
      <c r="E92" s="19" t="n"/>
      <c r="F92" s="43" t="n"/>
      <c r="G92" s="43" t="n"/>
      <c r="H92" s="43" t="n"/>
      <c r="I92" s="44" t="n"/>
      <c r="J92" s="19" t="n"/>
      <c r="K92" s="26" t="n"/>
      <c r="L92" s="23">
        <f>IF(A92="","",IFERROR(IF(G92="","",IF(H92&lt;&gt;"",H92-G92,IF(Zusammenfassung!$B$7="","",MAX(0,Zusammenfassung!$B$7-G92)))),""))</f>
        <v/>
      </c>
      <c r="M92" s="14">
        <f>IF(A92="","",IFERROR(IF(OR(B92="",D92="",G92="",J92="",Zusammenfassung!$B$7="",Parameter_Hinweise!$B$5=""),"Unvollständig",IF(J92="Erledigt",IF(H92="","Ist-Ende fehlt",IF(L92&lt;=0,"Planmäßig","Verspätet")),IF(J92="Blockiert","Blockiert",IF(Zusammenfassung!$B$7&gt;G92,"Überfällig",IF(Zusammenfassung!$B$7&gt;=G92-Parameter_Hinweise!$B$5,"Fällig","Planmäßig"))))),"Eingabe prüfen"))</f>
        <v/>
      </c>
      <c r="N92" s="39">
        <f>IF(A92="","",IFERROR(IF(OR(I92="",K92=""),"",MAX(0,I92*(1-K92))),""))</f>
        <v/>
      </c>
      <c r="O92" s="14">
        <f>IF(A92="","",IF(E92="","Kein Vorgänger",IF(E92=A92,"Selbstbezug",IFERROR(IF(VLOOKUP(E92,$A$5:$J$104,10,FALSE)="Erledigt","Freigegeben","Vorgänger offen"),"Vorgänger fehlt"))))</f>
        <v/>
      </c>
      <c r="P92" s="14">
        <f>IF(A92="","",IFERROR(IF(OR(M92="Überfällig",M92="Verspätet",M92="Blockiert",M92="Ist-Ende fehlt",M92="Unvollständig",O92="Selbstbezug",O92="Vorgänger fehlt"),"Prüfen",IF(OR(M92="Fällig",AND(O92="Vorgänger offen",J92&lt;&gt;"Erledigt")),"Beobachten","Nein")),"Prüfen"))</f>
        <v/>
      </c>
      <c r="Q92" s="14">
        <f>IF(A92="","",IFERROR(IF(COUNTIF($A$5:$A$104,A92)&gt;1,"Meilenstein-ID doppelt",IF(OR(B92="",C92="",D92="",F92="",G92="",I92="",J92="",K92=""),"Pflichtfeld fehlt",IF(COUNTIF(Projekte!$A$5:$A$104,B92)=0,"Projekt unbekannt",IF(OR(G92&lt;F92,NOT(ISNUMBER(I92)),Parameter_Hinweise!$B$6="",I92&lt;0,IFERROR(I92&gt;Parameter_Hinweise!$B$6,TRUE)),"Grenze oder Termin prüfen",IF(AND(J92="Erledigt",H92=""),"Ist-Ende fehlt",IF(OR(AND(J92="Erledigt",K92&lt;1),AND(J92&lt;&gt;"Erledigt",K92=1)),"Status/Fortschritt prüfen","OK")))))),"Eingabe prüfen"))</f>
        <v/>
      </c>
    </row>
    <row r="93">
      <c r="A93" s="19" t="n"/>
      <c r="B93" s="19" t="n"/>
      <c r="C93" s="19" t="n"/>
      <c r="D93" s="19" t="n"/>
      <c r="E93" s="19" t="n"/>
      <c r="F93" s="43" t="n"/>
      <c r="G93" s="43" t="n"/>
      <c r="H93" s="43" t="n"/>
      <c r="I93" s="44" t="n"/>
      <c r="J93" s="19" t="n"/>
      <c r="K93" s="26" t="n"/>
      <c r="L93" s="22">
        <f>IF(A93="","",IFERROR(IF(G93="","",IF(H93&lt;&gt;"",H93-G93,IF(Zusammenfassung!$B$7="","",MAX(0,Zusammenfassung!$B$7-G93)))),""))</f>
        <v/>
      </c>
      <c r="M93" s="10">
        <f>IF(A93="","",IFERROR(IF(OR(B93="",D93="",G93="",J93="",Zusammenfassung!$B$7="",Parameter_Hinweise!$B$5=""),"Unvollständig",IF(J93="Erledigt",IF(H93="","Ist-Ende fehlt",IF(L93&lt;=0,"Planmäßig","Verspätet")),IF(J93="Blockiert","Blockiert",IF(Zusammenfassung!$B$7&gt;G93,"Überfällig",IF(Zusammenfassung!$B$7&gt;=G93-Parameter_Hinweise!$B$5,"Fällig","Planmäßig"))))),"Eingabe prüfen"))</f>
        <v/>
      </c>
      <c r="N93" s="37">
        <f>IF(A93="","",IFERROR(IF(OR(I93="",K93=""),"",MAX(0,I93*(1-K93))),""))</f>
        <v/>
      </c>
      <c r="O93" s="10">
        <f>IF(A93="","",IF(E93="","Kein Vorgänger",IF(E93=A93,"Selbstbezug",IFERROR(IF(VLOOKUP(E93,$A$5:$J$104,10,FALSE)="Erledigt","Freigegeben","Vorgänger offen"),"Vorgänger fehlt"))))</f>
        <v/>
      </c>
      <c r="P93" s="10">
        <f>IF(A93="","",IFERROR(IF(OR(M93="Überfällig",M93="Verspätet",M93="Blockiert",M93="Ist-Ende fehlt",M93="Unvollständig",O93="Selbstbezug",O93="Vorgänger fehlt"),"Prüfen",IF(OR(M93="Fällig",AND(O93="Vorgänger offen",J93&lt;&gt;"Erledigt")),"Beobachten","Nein")),"Prüfen"))</f>
        <v/>
      </c>
      <c r="Q93" s="10">
        <f>IF(A93="","",IFERROR(IF(COUNTIF($A$5:$A$104,A93)&gt;1,"Meilenstein-ID doppelt",IF(OR(B93="",C93="",D93="",F93="",G93="",I93="",J93="",K93=""),"Pflichtfeld fehlt",IF(COUNTIF(Projekte!$A$5:$A$104,B93)=0,"Projekt unbekannt",IF(OR(G93&lt;F93,NOT(ISNUMBER(I93)),Parameter_Hinweise!$B$6="",I93&lt;0,IFERROR(I93&gt;Parameter_Hinweise!$B$6,TRUE)),"Grenze oder Termin prüfen",IF(AND(J93="Erledigt",H93=""),"Ist-Ende fehlt",IF(OR(AND(J93="Erledigt",K93&lt;1),AND(J93&lt;&gt;"Erledigt",K93=1)),"Status/Fortschritt prüfen","OK")))))),"Eingabe prüfen"))</f>
        <v/>
      </c>
    </row>
    <row r="94">
      <c r="A94" s="19" t="n"/>
      <c r="B94" s="19" t="n"/>
      <c r="C94" s="19" t="n"/>
      <c r="D94" s="19" t="n"/>
      <c r="E94" s="19" t="n"/>
      <c r="F94" s="43" t="n"/>
      <c r="G94" s="43" t="n"/>
      <c r="H94" s="43" t="n"/>
      <c r="I94" s="44" t="n"/>
      <c r="J94" s="19" t="n"/>
      <c r="K94" s="26" t="n"/>
      <c r="L94" s="23">
        <f>IF(A94="","",IFERROR(IF(G94="","",IF(H94&lt;&gt;"",H94-G94,IF(Zusammenfassung!$B$7="","",MAX(0,Zusammenfassung!$B$7-G94)))),""))</f>
        <v/>
      </c>
      <c r="M94" s="14">
        <f>IF(A94="","",IFERROR(IF(OR(B94="",D94="",G94="",J94="",Zusammenfassung!$B$7="",Parameter_Hinweise!$B$5=""),"Unvollständig",IF(J94="Erledigt",IF(H94="","Ist-Ende fehlt",IF(L94&lt;=0,"Planmäßig","Verspätet")),IF(J94="Blockiert","Blockiert",IF(Zusammenfassung!$B$7&gt;G94,"Überfällig",IF(Zusammenfassung!$B$7&gt;=G94-Parameter_Hinweise!$B$5,"Fällig","Planmäßig"))))),"Eingabe prüfen"))</f>
        <v/>
      </c>
      <c r="N94" s="39">
        <f>IF(A94="","",IFERROR(IF(OR(I94="",K94=""),"",MAX(0,I94*(1-K94))),""))</f>
        <v/>
      </c>
      <c r="O94" s="14">
        <f>IF(A94="","",IF(E94="","Kein Vorgänger",IF(E94=A94,"Selbstbezug",IFERROR(IF(VLOOKUP(E94,$A$5:$J$104,10,FALSE)="Erledigt","Freigegeben","Vorgänger offen"),"Vorgänger fehlt"))))</f>
        <v/>
      </c>
      <c r="P94" s="14">
        <f>IF(A94="","",IFERROR(IF(OR(M94="Überfällig",M94="Verspätet",M94="Blockiert",M94="Ist-Ende fehlt",M94="Unvollständig",O94="Selbstbezug",O94="Vorgänger fehlt"),"Prüfen",IF(OR(M94="Fällig",AND(O94="Vorgänger offen",J94&lt;&gt;"Erledigt")),"Beobachten","Nein")),"Prüfen"))</f>
        <v/>
      </c>
      <c r="Q94" s="14">
        <f>IF(A94="","",IFERROR(IF(COUNTIF($A$5:$A$104,A94)&gt;1,"Meilenstein-ID doppelt",IF(OR(B94="",C94="",D94="",F94="",G94="",I94="",J94="",K94=""),"Pflichtfeld fehlt",IF(COUNTIF(Projekte!$A$5:$A$104,B94)=0,"Projekt unbekannt",IF(OR(G94&lt;F94,NOT(ISNUMBER(I94)),Parameter_Hinweise!$B$6="",I94&lt;0,IFERROR(I94&gt;Parameter_Hinweise!$B$6,TRUE)),"Grenze oder Termin prüfen",IF(AND(J94="Erledigt",H94=""),"Ist-Ende fehlt",IF(OR(AND(J94="Erledigt",K94&lt;1),AND(J94&lt;&gt;"Erledigt",K94=1)),"Status/Fortschritt prüfen","OK")))))),"Eingabe prüfen"))</f>
        <v/>
      </c>
    </row>
    <row r="95">
      <c r="A95" s="19" t="n"/>
      <c r="B95" s="19" t="n"/>
      <c r="C95" s="19" t="n"/>
      <c r="D95" s="19" t="n"/>
      <c r="E95" s="19" t="n"/>
      <c r="F95" s="43" t="n"/>
      <c r="G95" s="43" t="n"/>
      <c r="H95" s="43" t="n"/>
      <c r="I95" s="44" t="n"/>
      <c r="J95" s="19" t="n"/>
      <c r="K95" s="26" t="n"/>
      <c r="L95" s="22">
        <f>IF(A95="","",IFERROR(IF(G95="","",IF(H95&lt;&gt;"",H95-G95,IF(Zusammenfassung!$B$7="","",MAX(0,Zusammenfassung!$B$7-G95)))),""))</f>
        <v/>
      </c>
      <c r="M95" s="10">
        <f>IF(A95="","",IFERROR(IF(OR(B95="",D95="",G95="",J95="",Zusammenfassung!$B$7="",Parameter_Hinweise!$B$5=""),"Unvollständig",IF(J95="Erledigt",IF(H95="","Ist-Ende fehlt",IF(L95&lt;=0,"Planmäßig","Verspätet")),IF(J95="Blockiert","Blockiert",IF(Zusammenfassung!$B$7&gt;G95,"Überfällig",IF(Zusammenfassung!$B$7&gt;=G95-Parameter_Hinweise!$B$5,"Fällig","Planmäßig"))))),"Eingabe prüfen"))</f>
        <v/>
      </c>
      <c r="N95" s="37">
        <f>IF(A95="","",IFERROR(IF(OR(I95="",K95=""),"",MAX(0,I95*(1-K95))),""))</f>
        <v/>
      </c>
      <c r="O95" s="10">
        <f>IF(A95="","",IF(E95="","Kein Vorgänger",IF(E95=A95,"Selbstbezug",IFERROR(IF(VLOOKUP(E95,$A$5:$J$104,10,FALSE)="Erledigt","Freigegeben","Vorgänger offen"),"Vorgänger fehlt"))))</f>
        <v/>
      </c>
      <c r="P95" s="10">
        <f>IF(A95="","",IFERROR(IF(OR(M95="Überfällig",M95="Verspätet",M95="Blockiert",M95="Ist-Ende fehlt",M95="Unvollständig",O95="Selbstbezug",O95="Vorgänger fehlt"),"Prüfen",IF(OR(M95="Fällig",AND(O95="Vorgänger offen",J95&lt;&gt;"Erledigt")),"Beobachten","Nein")),"Prüfen"))</f>
        <v/>
      </c>
      <c r="Q95" s="10">
        <f>IF(A95="","",IFERROR(IF(COUNTIF($A$5:$A$104,A95)&gt;1,"Meilenstein-ID doppelt",IF(OR(B95="",C95="",D95="",F95="",G95="",I95="",J95="",K95=""),"Pflichtfeld fehlt",IF(COUNTIF(Projekte!$A$5:$A$104,B95)=0,"Projekt unbekannt",IF(OR(G95&lt;F95,NOT(ISNUMBER(I95)),Parameter_Hinweise!$B$6="",I95&lt;0,IFERROR(I95&gt;Parameter_Hinweise!$B$6,TRUE)),"Grenze oder Termin prüfen",IF(AND(J95="Erledigt",H95=""),"Ist-Ende fehlt",IF(OR(AND(J95="Erledigt",K95&lt;1),AND(J95&lt;&gt;"Erledigt",K95=1)),"Status/Fortschritt prüfen","OK")))))),"Eingabe prüfen"))</f>
        <v/>
      </c>
    </row>
    <row r="96">
      <c r="A96" s="19" t="n"/>
      <c r="B96" s="19" t="n"/>
      <c r="C96" s="19" t="n"/>
      <c r="D96" s="19" t="n"/>
      <c r="E96" s="19" t="n"/>
      <c r="F96" s="43" t="n"/>
      <c r="G96" s="43" t="n"/>
      <c r="H96" s="43" t="n"/>
      <c r="I96" s="44" t="n"/>
      <c r="J96" s="19" t="n"/>
      <c r="K96" s="26" t="n"/>
      <c r="L96" s="23">
        <f>IF(A96="","",IFERROR(IF(G96="","",IF(H96&lt;&gt;"",H96-G96,IF(Zusammenfassung!$B$7="","",MAX(0,Zusammenfassung!$B$7-G96)))),""))</f>
        <v/>
      </c>
      <c r="M96" s="14">
        <f>IF(A96="","",IFERROR(IF(OR(B96="",D96="",G96="",J96="",Zusammenfassung!$B$7="",Parameter_Hinweise!$B$5=""),"Unvollständig",IF(J96="Erledigt",IF(H96="","Ist-Ende fehlt",IF(L96&lt;=0,"Planmäßig","Verspätet")),IF(J96="Blockiert","Blockiert",IF(Zusammenfassung!$B$7&gt;G96,"Überfällig",IF(Zusammenfassung!$B$7&gt;=G96-Parameter_Hinweise!$B$5,"Fällig","Planmäßig"))))),"Eingabe prüfen"))</f>
        <v/>
      </c>
      <c r="N96" s="39">
        <f>IF(A96="","",IFERROR(IF(OR(I96="",K96=""),"",MAX(0,I96*(1-K96))),""))</f>
        <v/>
      </c>
      <c r="O96" s="14">
        <f>IF(A96="","",IF(E96="","Kein Vorgänger",IF(E96=A96,"Selbstbezug",IFERROR(IF(VLOOKUP(E96,$A$5:$J$104,10,FALSE)="Erledigt","Freigegeben","Vorgänger offen"),"Vorgänger fehlt"))))</f>
        <v/>
      </c>
      <c r="P96" s="14">
        <f>IF(A96="","",IFERROR(IF(OR(M96="Überfällig",M96="Verspätet",M96="Blockiert",M96="Ist-Ende fehlt",M96="Unvollständig",O96="Selbstbezug",O96="Vorgänger fehlt"),"Prüfen",IF(OR(M96="Fällig",AND(O96="Vorgänger offen",J96&lt;&gt;"Erledigt")),"Beobachten","Nein")),"Prüfen"))</f>
        <v/>
      </c>
      <c r="Q96" s="14">
        <f>IF(A96="","",IFERROR(IF(COUNTIF($A$5:$A$104,A96)&gt;1,"Meilenstein-ID doppelt",IF(OR(B96="",C96="",D96="",F96="",G96="",I96="",J96="",K96=""),"Pflichtfeld fehlt",IF(COUNTIF(Projekte!$A$5:$A$104,B96)=0,"Projekt unbekannt",IF(OR(G96&lt;F96,NOT(ISNUMBER(I96)),Parameter_Hinweise!$B$6="",I96&lt;0,IFERROR(I96&gt;Parameter_Hinweise!$B$6,TRUE)),"Grenze oder Termin prüfen",IF(AND(J96="Erledigt",H96=""),"Ist-Ende fehlt",IF(OR(AND(J96="Erledigt",K96&lt;1),AND(J96&lt;&gt;"Erledigt",K96=1)),"Status/Fortschritt prüfen","OK")))))),"Eingabe prüfen"))</f>
        <v/>
      </c>
    </row>
    <row r="97">
      <c r="A97" s="19" t="n"/>
      <c r="B97" s="19" t="n"/>
      <c r="C97" s="19" t="n"/>
      <c r="D97" s="19" t="n"/>
      <c r="E97" s="19" t="n"/>
      <c r="F97" s="43" t="n"/>
      <c r="G97" s="43" t="n"/>
      <c r="H97" s="43" t="n"/>
      <c r="I97" s="44" t="n"/>
      <c r="J97" s="19" t="n"/>
      <c r="K97" s="26" t="n"/>
      <c r="L97" s="22">
        <f>IF(A97="","",IFERROR(IF(G97="","",IF(H97&lt;&gt;"",H97-G97,IF(Zusammenfassung!$B$7="","",MAX(0,Zusammenfassung!$B$7-G97)))),""))</f>
        <v/>
      </c>
      <c r="M97" s="10">
        <f>IF(A97="","",IFERROR(IF(OR(B97="",D97="",G97="",J97="",Zusammenfassung!$B$7="",Parameter_Hinweise!$B$5=""),"Unvollständig",IF(J97="Erledigt",IF(H97="","Ist-Ende fehlt",IF(L97&lt;=0,"Planmäßig","Verspätet")),IF(J97="Blockiert","Blockiert",IF(Zusammenfassung!$B$7&gt;G97,"Überfällig",IF(Zusammenfassung!$B$7&gt;=G97-Parameter_Hinweise!$B$5,"Fällig","Planmäßig"))))),"Eingabe prüfen"))</f>
        <v/>
      </c>
      <c r="N97" s="37">
        <f>IF(A97="","",IFERROR(IF(OR(I97="",K97=""),"",MAX(0,I97*(1-K97))),""))</f>
        <v/>
      </c>
      <c r="O97" s="10">
        <f>IF(A97="","",IF(E97="","Kein Vorgänger",IF(E97=A97,"Selbstbezug",IFERROR(IF(VLOOKUP(E97,$A$5:$J$104,10,FALSE)="Erledigt","Freigegeben","Vorgänger offen"),"Vorgänger fehlt"))))</f>
        <v/>
      </c>
      <c r="P97" s="10">
        <f>IF(A97="","",IFERROR(IF(OR(M97="Überfällig",M97="Verspätet",M97="Blockiert",M97="Ist-Ende fehlt",M97="Unvollständig",O97="Selbstbezug",O97="Vorgänger fehlt"),"Prüfen",IF(OR(M97="Fällig",AND(O97="Vorgänger offen",J97&lt;&gt;"Erledigt")),"Beobachten","Nein")),"Prüfen"))</f>
        <v/>
      </c>
      <c r="Q97" s="10">
        <f>IF(A97="","",IFERROR(IF(COUNTIF($A$5:$A$104,A97)&gt;1,"Meilenstein-ID doppelt",IF(OR(B97="",C97="",D97="",F97="",G97="",I97="",J97="",K97=""),"Pflichtfeld fehlt",IF(COUNTIF(Projekte!$A$5:$A$104,B97)=0,"Projekt unbekannt",IF(OR(G97&lt;F97,NOT(ISNUMBER(I97)),Parameter_Hinweise!$B$6="",I97&lt;0,IFERROR(I97&gt;Parameter_Hinweise!$B$6,TRUE)),"Grenze oder Termin prüfen",IF(AND(J97="Erledigt",H97=""),"Ist-Ende fehlt",IF(OR(AND(J97="Erledigt",K97&lt;1),AND(J97&lt;&gt;"Erledigt",K97=1)),"Status/Fortschritt prüfen","OK")))))),"Eingabe prüfen"))</f>
        <v/>
      </c>
    </row>
    <row r="98">
      <c r="A98" s="19" t="n"/>
      <c r="B98" s="19" t="n"/>
      <c r="C98" s="19" t="n"/>
      <c r="D98" s="19" t="n"/>
      <c r="E98" s="19" t="n"/>
      <c r="F98" s="43" t="n"/>
      <c r="G98" s="43" t="n"/>
      <c r="H98" s="43" t="n"/>
      <c r="I98" s="44" t="n"/>
      <c r="J98" s="19" t="n"/>
      <c r="K98" s="26" t="n"/>
      <c r="L98" s="23">
        <f>IF(A98="","",IFERROR(IF(G98="","",IF(H98&lt;&gt;"",H98-G98,IF(Zusammenfassung!$B$7="","",MAX(0,Zusammenfassung!$B$7-G98)))),""))</f>
        <v/>
      </c>
      <c r="M98" s="14">
        <f>IF(A98="","",IFERROR(IF(OR(B98="",D98="",G98="",J98="",Zusammenfassung!$B$7="",Parameter_Hinweise!$B$5=""),"Unvollständig",IF(J98="Erledigt",IF(H98="","Ist-Ende fehlt",IF(L98&lt;=0,"Planmäßig","Verspätet")),IF(J98="Blockiert","Blockiert",IF(Zusammenfassung!$B$7&gt;G98,"Überfällig",IF(Zusammenfassung!$B$7&gt;=G98-Parameter_Hinweise!$B$5,"Fällig","Planmäßig"))))),"Eingabe prüfen"))</f>
        <v/>
      </c>
      <c r="N98" s="39">
        <f>IF(A98="","",IFERROR(IF(OR(I98="",K98=""),"",MAX(0,I98*(1-K98))),""))</f>
        <v/>
      </c>
      <c r="O98" s="14">
        <f>IF(A98="","",IF(E98="","Kein Vorgänger",IF(E98=A98,"Selbstbezug",IFERROR(IF(VLOOKUP(E98,$A$5:$J$104,10,FALSE)="Erledigt","Freigegeben","Vorgänger offen"),"Vorgänger fehlt"))))</f>
        <v/>
      </c>
      <c r="P98" s="14">
        <f>IF(A98="","",IFERROR(IF(OR(M98="Überfällig",M98="Verspätet",M98="Blockiert",M98="Ist-Ende fehlt",M98="Unvollständig",O98="Selbstbezug",O98="Vorgänger fehlt"),"Prüfen",IF(OR(M98="Fällig",AND(O98="Vorgänger offen",J98&lt;&gt;"Erledigt")),"Beobachten","Nein")),"Prüfen"))</f>
        <v/>
      </c>
      <c r="Q98" s="14">
        <f>IF(A98="","",IFERROR(IF(COUNTIF($A$5:$A$104,A98)&gt;1,"Meilenstein-ID doppelt",IF(OR(B98="",C98="",D98="",F98="",G98="",I98="",J98="",K98=""),"Pflichtfeld fehlt",IF(COUNTIF(Projekte!$A$5:$A$104,B98)=0,"Projekt unbekannt",IF(OR(G98&lt;F98,NOT(ISNUMBER(I98)),Parameter_Hinweise!$B$6="",I98&lt;0,IFERROR(I98&gt;Parameter_Hinweise!$B$6,TRUE)),"Grenze oder Termin prüfen",IF(AND(J98="Erledigt",H98=""),"Ist-Ende fehlt",IF(OR(AND(J98="Erledigt",K98&lt;1),AND(J98&lt;&gt;"Erledigt",K98=1)),"Status/Fortschritt prüfen","OK")))))),"Eingabe prüfen"))</f>
        <v/>
      </c>
    </row>
    <row r="99">
      <c r="A99" s="19" t="n"/>
      <c r="B99" s="19" t="n"/>
      <c r="C99" s="19" t="n"/>
      <c r="D99" s="19" t="n"/>
      <c r="E99" s="19" t="n"/>
      <c r="F99" s="43" t="n"/>
      <c r="G99" s="43" t="n"/>
      <c r="H99" s="43" t="n"/>
      <c r="I99" s="44" t="n"/>
      <c r="J99" s="19" t="n"/>
      <c r="K99" s="26" t="n"/>
      <c r="L99" s="22">
        <f>IF(A99="","",IFERROR(IF(G99="","",IF(H99&lt;&gt;"",H99-G99,IF(Zusammenfassung!$B$7="","",MAX(0,Zusammenfassung!$B$7-G99)))),""))</f>
        <v/>
      </c>
      <c r="M99" s="10">
        <f>IF(A99="","",IFERROR(IF(OR(B99="",D99="",G99="",J99="",Zusammenfassung!$B$7="",Parameter_Hinweise!$B$5=""),"Unvollständig",IF(J99="Erledigt",IF(H99="","Ist-Ende fehlt",IF(L99&lt;=0,"Planmäßig","Verspätet")),IF(J99="Blockiert","Blockiert",IF(Zusammenfassung!$B$7&gt;G99,"Überfällig",IF(Zusammenfassung!$B$7&gt;=G99-Parameter_Hinweise!$B$5,"Fällig","Planmäßig"))))),"Eingabe prüfen"))</f>
        <v/>
      </c>
      <c r="N99" s="37">
        <f>IF(A99="","",IFERROR(IF(OR(I99="",K99=""),"",MAX(0,I99*(1-K99))),""))</f>
        <v/>
      </c>
      <c r="O99" s="10">
        <f>IF(A99="","",IF(E99="","Kein Vorgänger",IF(E99=A99,"Selbstbezug",IFERROR(IF(VLOOKUP(E99,$A$5:$J$104,10,FALSE)="Erledigt","Freigegeben","Vorgänger offen"),"Vorgänger fehlt"))))</f>
        <v/>
      </c>
      <c r="P99" s="10">
        <f>IF(A99="","",IFERROR(IF(OR(M99="Überfällig",M99="Verspätet",M99="Blockiert",M99="Ist-Ende fehlt",M99="Unvollständig",O99="Selbstbezug",O99="Vorgänger fehlt"),"Prüfen",IF(OR(M99="Fällig",AND(O99="Vorgänger offen",J99&lt;&gt;"Erledigt")),"Beobachten","Nein")),"Prüfen"))</f>
        <v/>
      </c>
      <c r="Q99" s="10">
        <f>IF(A99="","",IFERROR(IF(COUNTIF($A$5:$A$104,A99)&gt;1,"Meilenstein-ID doppelt",IF(OR(B99="",C99="",D99="",F99="",G99="",I99="",J99="",K99=""),"Pflichtfeld fehlt",IF(COUNTIF(Projekte!$A$5:$A$104,B99)=0,"Projekt unbekannt",IF(OR(G99&lt;F99,NOT(ISNUMBER(I99)),Parameter_Hinweise!$B$6="",I99&lt;0,IFERROR(I99&gt;Parameter_Hinweise!$B$6,TRUE)),"Grenze oder Termin prüfen",IF(AND(J99="Erledigt",H99=""),"Ist-Ende fehlt",IF(OR(AND(J99="Erledigt",K99&lt;1),AND(J99&lt;&gt;"Erledigt",K99=1)),"Status/Fortschritt prüfen","OK")))))),"Eingabe prüfen"))</f>
        <v/>
      </c>
    </row>
    <row r="100">
      <c r="A100" s="19" t="n"/>
      <c r="B100" s="19" t="n"/>
      <c r="C100" s="19" t="n"/>
      <c r="D100" s="19" t="n"/>
      <c r="E100" s="19" t="n"/>
      <c r="F100" s="43" t="n"/>
      <c r="G100" s="43" t="n"/>
      <c r="H100" s="43" t="n"/>
      <c r="I100" s="44" t="n"/>
      <c r="J100" s="19" t="n"/>
      <c r="K100" s="26" t="n"/>
      <c r="L100" s="23">
        <f>IF(A100="","",IFERROR(IF(G100="","",IF(H100&lt;&gt;"",H100-G100,IF(Zusammenfassung!$B$7="","",MAX(0,Zusammenfassung!$B$7-G100)))),""))</f>
        <v/>
      </c>
      <c r="M100" s="14">
        <f>IF(A100="","",IFERROR(IF(OR(B100="",D100="",G100="",J100="",Zusammenfassung!$B$7="",Parameter_Hinweise!$B$5=""),"Unvollständig",IF(J100="Erledigt",IF(H100="","Ist-Ende fehlt",IF(L100&lt;=0,"Planmäßig","Verspätet")),IF(J100="Blockiert","Blockiert",IF(Zusammenfassung!$B$7&gt;G100,"Überfällig",IF(Zusammenfassung!$B$7&gt;=G100-Parameter_Hinweise!$B$5,"Fällig","Planmäßig"))))),"Eingabe prüfen"))</f>
        <v/>
      </c>
      <c r="N100" s="39">
        <f>IF(A100="","",IFERROR(IF(OR(I100="",K100=""),"",MAX(0,I100*(1-K100))),""))</f>
        <v/>
      </c>
      <c r="O100" s="14">
        <f>IF(A100="","",IF(E100="","Kein Vorgänger",IF(E100=A100,"Selbstbezug",IFERROR(IF(VLOOKUP(E100,$A$5:$J$104,10,FALSE)="Erledigt","Freigegeben","Vorgänger offen"),"Vorgänger fehlt"))))</f>
        <v/>
      </c>
      <c r="P100" s="14">
        <f>IF(A100="","",IFERROR(IF(OR(M100="Überfällig",M100="Verspätet",M100="Blockiert",M100="Ist-Ende fehlt",M100="Unvollständig",O100="Selbstbezug",O100="Vorgänger fehlt"),"Prüfen",IF(OR(M100="Fällig",AND(O100="Vorgänger offen",J100&lt;&gt;"Erledigt")),"Beobachten","Nein")),"Prüfen"))</f>
        <v/>
      </c>
      <c r="Q100" s="14">
        <f>IF(A100="","",IFERROR(IF(COUNTIF($A$5:$A$104,A100)&gt;1,"Meilenstein-ID doppelt",IF(OR(B100="",C100="",D100="",F100="",G100="",I100="",J100="",K100=""),"Pflichtfeld fehlt",IF(COUNTIF(Projekte!$A$5:$A$104,B100)=0,"Projekt unbekannt",IF(OR(G100&lt;F100,NOT(ISNUMBER(I100)),Parameter_Hinweise!$B$6="",I100&lt;0,IFERROR(I100&gt;Parameter_Hinweise!$B$6,TRUE)),"Grenze oder Termin prüfen",IF(AND(J100="Erledigt",H100=""),"Ist-Ende fehlt",IF(OR(AND(J100="Erledigt",K100&lt;1),AND(J100&lt;&gt;"Erledigt",K100=1)),"Status/Fortschritt prüfen","OK")))))),"Eingabe prüfen"))</f>
        <v/>
      </c>
    </row>
    <row r="101">
      <c r="A101" s="19" t="n"/>
      <c r="B101" s="19" t="n"/>
      <c r="C101" s="19" t="n"/>
      <c r="D101" s="19" t="n"/>
      <c r="E101" s="19" t="n"/>
      <c r="F101" s="43" t="n"/>
      <c r="G101" s="43" t="n"/>
      <c r="H101" s="43" t="n"/>
      <c r="I101" s="44" t="n"/>
      <c r="J101" s="19" t="n"/>
      <c r="K101" s="26" t="n"/>
      <c r="L101" s="22">
        <f>IF(A101="","",IFERROR(IF(G101="","",IF(H101&lt;&gt;"",H101-G101,IF(Zusammenfassung!$B$7="","",MAX(0,Zusammenfassung!$B$7-G101)))),""))</f>
        <v/>
      </c>
      <c r="M101" s="10">
        <f>IF(A101="","",IFERROR(IF(OR(B101="",D101="",G101="",J101="",Zusammenfassung!$B$7="",Parameter_Hinweise!$B$5=""),"Unvollständig",IF(J101="Erledigt",IF(H101="","Ist-Ende fehlt",IF(L101&lt;=0,"Planmäßig","Verspätet")),IF(J101="Blockiert","Blockiert",IF(Zusammenfassung!$B$7&gt;G101,"Überfällig",IF(Zusammenfassung!$B$7&gt;=G101-Parameter_Hinweise!$B$5,"Fällig","Planmäßig"))))),"Eingabe prüfen"))</f>
        <v/>
      </c>
      <c r="N101" s="37">
        <f>IF(A101="","",IFERROR(IF(OR(I101="",K101=""),"",MAX(0,I101*(1-K101))),""))</f>
        <v/>
      </c>
      <c r="O101" s="10">
        <f>IF(A101="","",IF(E101="","Kein Vorgänger",IF(E101=A101,"Selbstbezug",IFERROR(IF(VLOOKUP(E101,$A$5:$J$104,10,FALSE)="Erledigt","Freigegeben","Vorgänger offen"),"Vorgänger fehlt"))))</f>
        <v/>
      </c>
      <c r="P101" s="10">
        <f>IF(A101="","",IFERROR(IF(OR(M101="Überfällig",M101="Verspätet",M101="Blockiert",M101="Ist-Ende fehlt",M101="Unvollständig",O101="Selbstbezug",O101="Vorgänger fehlt"),"Prüfen",IF(OR(M101="Fällig",AND(O101="Vorgänger offen",J101&lt;&gt;"Erledigt")),"Beobachten","Nein")),"Prüfen"))</f>
        <v/>
      </c>
      <c r="Q101" s="10">
        <f>IF(A101="","",IFERROR(IF(COUNTIF($A$5:$A$104,A101)&gt;1,"Meilenstein-ID doppelt",IF(OR(B101="",C101="",D101="",F101="",G101="",I101="",J101="",K101=""),"Pflichtfeld fehlt",IF(COUNTIF(Projekte!$A$5:$A$104,B101)=0,"Projekt unbekannt",IF(OR(G101&lt;F101,NOT(ISNUMBER(I101)),Parameter_Hinweise!$B$6="",I101&lt;0,IFERROR(I101&gt;Parameter_Hinweise!$B$6,TRUE)),"Grenze oder Termin prüfen",IF(AND(J101="Erledigt",H101=""),"Ist-Ende fehlt",IF(OR(AND(J101="Erledigt",K101&lt;1),AND(J101&lt;&gt;"Erledigt",K101=1)),"Status/Fortschritt prüfen","OK")))))),"Eingabe prüfen"))</f>
        <v/>
      </c>
    </row>
    <row r="102">
      <c r="A102" s="19" t="n"/>
      <c r="B102" s="19" t="n"/>
      <c r="C102" s="19" t="n"/>
      <c r="D102" s="19" t="n"/>
      <c r="E102" s="19" t="n"/>
      <c r="F102" s="43" t="n"/>
      <c r="G102" s="43" t="n"/>
      <c r="H102" s="43" t="n"/>
      <c r="I102" s="44" t="n"/>
      <c r="J102" s="19" t="n"/>
      <c r="K102" s="26" t="n"/>
      <c r="L102" s="23">
        <f>IF(A102="","",IFERROR(IF(G102="","",IF(H102&lt;&gt;"",H102-G102,IF(Zusammenfassung!$B$7="","",MAX(0,Zusammenfassung!$B$7-G102)))),""))</f>
        <v/>
      </c>
      <c r="M102" s="14">
        <f>IF(A102="","",IFERROR(IF(OR(B102="",D102="",G102="",J102="",Zusammenfassung!$B$7="",Parameter_Hinweise!$B$5=""),"Unvollständig",IF(J102="Erledigt",IF(H102="","Ist-Ende fehlt",IF(L102&lt;=0,"Planmäßig","Verspätet")),IF(J102="Blockiert","Blockiert",IF(Zusammenfassung!$B$7&gt;G102,"Überfällig",IF(Zusammenfassung!$B$7&gt;=G102-Parameter_Hinweise!$B$5,"Fällig","Planmäßig"))))),"Eingabe prüfen"))</f>
        <v/>
      </c>
      <c r="N102" s="39">
        <f>IF(A102="","",IFERROR(IF(OR(I102="",K102=""),"",MAX(0,I102*(1-K102))),""))</f>
        <v/>
      </c>
      <c r="O102" s="14">
        <f>IF(A102="","",IF(E102="","Kein Vorgänger",IF(E102=A102,"Selbstbezug",IFERROR(IF(VLOOKUP(E102,$A$5:$J$104,10,FALSE)="Erledigt","Freigegeben","Vorgänger offen"),"Vorgänger fehlt"))))</f>
        <v/>
      </c>
      <c r="P102" s="14">
        <f>IF(A102="","",IFERROR(IF(OR(M102="Überfällig",M102="Verspätet",M102="Blockiert",M102="Ist-Ende fehlt",M102="Unvollständig",O102="Selbstbezug",O102="Vorgänger fehlt"),"Prüfen",IF(OR(M102="Fällig",AND(O102="Vorgänger offen",J102&lt;&gt;"Erledigt")),"Beobachten","Nein")),"Prüfen"))</f>
        <v/>
      </c>
      <c r="Q102" s="14">
        <f>IF(A102="","",IFERROR(IF(COUNTIF($A$5:$A$104,A102)&gt;1,"Meilenstein-ID doppelt",IF(OR(B102="",C102="",D102="",F102="",G102="",I102="",J102="",K102=""),"Pflichtfeld fehlt",IF(COUNTIF(Projekte!$A$5:$A$104,B102)=0,"Projekt unbekannt",IF(OR(G102&lt;F102,NOT(ISNUMBER(I102)),Parameter_Hinweise!$B$6="",I102&lt;0,IFERROR(I102&gt;Parameter_Hinweise!$B$6,TRUE)),"Grenze oder Termin prüfen",IF(AND(J102="Erledigt",H102=""),"Ist-Ende fehlt",IF(OR(AND(J102="Erledigt",K102&lt;1),AND(J102&lt;&gt;"Erledigt",K102=1)),"Status/Fortschritt prüfen","OK")))))),"Eingabe prüfen"))</f>
        <v/>
      </c>
    </row>
    <row r="103">
      <c r="A103" s="19" t="n"/>
      <c r="B103" s="19" t="n"/>
      <c r="C103" s="19" t="n"/>
      <c r="D103" s="19" t="n"/>
      <c r="E103" s="19" t="n"/>
      <c r="F103" s="43" t="n"/>
      <c r="G103" s="43" t="n"/>
      <c r="H103" s="43" t="n"/>
      <c r="I103" s="44" t="n"/>
      <c r="J103" s="19" t="n"/>
      <c r="K103" s="26" t="n"/>
      <c r="L103" s="22">
        <f>IF(A103="","",IFERROR(IF(G103="","",IF(H103&lt;&gt;"",H103-G103,IF(Zusammenfassung!$B$7="","",MAX(0,Zusammenfassung!$B$7-G103)))),""))</f>
        <v/>
      </c>
      <c r="M103" s="10">
        <f>IF(A103="","",IFERROR(IF(OR(B103="",D103="",G103="",J103="",Zusammenfassung!$B$7="",Parameter_Hinweise!$B$5=""),"Unvollständig",IF(J103="Erledigt",IF(H103="","Ist-Ende fehlt",IF(L103&lt;=0,"Planmäßig","Verspätet")),IF(J103="Blockiert","Blockiert",IF(Zusammenfassung!$B$7&gt;G103,"Überfällig",IF(Zusammenfassung!$B$7&gt;=G103-Parameter_Hinweise!$B$5,"Fällig","Planmäßig"))))),"Eingabe prüfen"))</f>
        <v/>
      </c>
      <c r="N103" s="37">
        <f>IF(A103="","",IFERROR(IF(OR(I103="",K103=""),"",MAX(0,I103*(1-K103))),""))</f>
        <v/>
      </c>
      <c r="O103" s="10">
        <f>IF(A103="","",IF(E103="","Kein Vorgänger",IF(E103=A103,"Selbstbezug",IFERROR(IF(VLOOKUP(E103,$A$5:$J$104,10,FALSE)="Erledigt","Freigegeben","Vorgänger offen"),"Vorgänger fehlt"))))</f>
        <v/>
      </c>
      <c r="P103" s="10">
        <f>IF(A103="","",IFERROR(IF(OR(M103="Überfällig",M103="Verspätet",M103="Blockiert",M103="Ist-Ende fehlt",M103="Unvollständig",O103="Selbstbezug",O103="Vorgänger fehlt"),"Prüfen",IF(OR(M103="Fällig",AND(O103="Vorgänger offen",J103&lt;&gt;"Erledigt")),"Beobachten","Nein")),"Prüfen"))</f>
        <v/>
      </c>
      <c r="Q103" s="10">
        <f>IF(A103="","",IFERROR(IF(COUNTIF($A$5:$A$104,A103)&gt;1,"Meilenstein-ID doppelt",IF(OR(B103="",C103="",D103="",F103="",G103="",I103="",J103="",K103=""),"Pflichtfeld fehlt",IF(COUNTIF(Projekte!$A$5:$A$104,B103)=0,"Projekt unbekannt",IF(OR(G103&lt;F103,NOT(ISNUMBER(I103)),Parameter_Hinweise!$B$6="",I103&lt;0,IFERROR(I103&gt;Parameter_Hinweise!$B$6,TRUE)),"Grenze oder Termin prüfen",IF(AND(J103="Erledigt",H103=""),"Ist-Ende fehlt",IF(OR(AND(J103="Erledigt",K103&lt;1),AND(J103&lt;&gt;"Erledigt",K103=1)),"Status/Fortschritt prüfen","OK")))))),"Eingabe prüfen"))</f>
        <v/>
      </c>
    </row>
    <row r="104">
      <c r="A104" s="19" t="n"/>
      <c r="B104" s="19" t="n"/>
      <c r="C104" s="19" t="n"/>
      <c r="D104" s="19" t="n"/>
      <c r="E104" s="19" t="n"/>
      <c r="F104" s="43" t="n"/>
      <c r="G104" s="43" t="n"/>
      <c r="H104" s="43" t="n"/>
      <c r="I104" s="44" t="n"/>
      <c r="J104" s="19" t="n"/>
      <c r="K104" s="26" t="n"/>
      <c r="L104" s="23">
        <f>IF(A104="","",IFERROR(IF(G104="","",IF(H104&lt;&gt;"",H104-G104,IF(Zusammenfassung!$B$7="","",MAX(0,Zusammenfassung!$B$7-G104)))),""))</f>
        <v/>
      </c>
      <c r="M104" s="14">
        <f>IF(A104="","",IFERROR(IF(OR(B104="",D104="",G104="",J104="",Zusammenfassung!$B$7="",Parameter_Hinweise!$B$5=""),"Unvollständig",IF(J104="Erledigt",IF(H104="","Ist-Ende fehlt",IF(L104&lt;=0,"Planmäßig","Verspätet")),IF(J104="Blockiert","Blockiert",IF(Zusammenfassung!$B$7&gt;G104,"Überfällig",IF(Zusammenfassung!$B$7&gt;=G104-Parameter_Hinweise!$B$5,"Fällig","Planmäßig"))))),"Eingabe prüfen"))</f>
        <v/>
      </c>
      <c r="N104" s="39">
        <f>IF(A104="","",IFERROR(IF(OR(I104="",K104=""),"",MAX(0,I104*(1-K104))),""))</f>
        <v/>
      </c>
      <c r="O104" s="14">
        <f>IF(A104="","",IF(E104="","Kein Vorgänger",IF(E104=A104,"Selbstbezug",IFERROR(IF(VLOOKUP(E104,$A$5:$J$104,10,FALSE)="Erledigt","Freigegeben","Vorgänger offen"),"Vorgänger fehlt"))))</f>
        <v/>
      </c>
      <c r="P104" s="14">
        <f>IF(A104="","",IFERROR(IF(OR(M104="Überfällig",M104="Verspätet",M104="Blockiert",M104="Ist-Ende fehlt",M104="Unvollständig",O104="Selbstbezug",O104="Vorgänger fehlt"),"Prüfen",IF(OR(M104="Fällig",AND(O104="Vorgänger offen",J104&lt;&gt;"Erledigt")),"Beobachten","Nein")),"Prüfen"))</f>
        <v/>
      </c>
      <c r="Q104" s="14">
        <f>IF(A104="","",IFERROR(IF(COUNTIF($A$5:$A$104,A104)&gt;1,"Meilenstein-ID doppelt",IF(OR(B104="",C104="",D104="",F104="",G104="",I104="",J104="",K104=""),"Pflichtfeld fehlt",IF(COUNTIF(Projekte!$A$5:$A$104,B104)=0,"Projekt unbekannt",IF(OR(G104&lt;F104,NOT(ISNUMBER(I104)),Parameter_Hinweise!$B$6="",I104&lt;0,IFERROR(I104&gt;Parameter_Hinweise!$B$6,TRUE)),"Grenze oder Termin prüfen",IF(AND(J104="Erledigt",H104=""),"Ist-Ende fehlt",IF(OR(AND(J104="Erledigt",K104&lt;1),AND(J104&lt;&gt;"Erledigt",K104=1)),"Status/Fortschritt prüfen","OK")))))),"Eingabe prüfen"))</f>
        <v/>
      </c>
    </row>
  </sheetData>
  <autoFilter ref="A4:Q104"/>
  <mergeCells count="1">
    <mergeCell ref="A1:Q1"/>
  </mergeCells>
  <conditionalFormatting sqref="A5:A104">
    <cfRule type="expression" priority="1" dxfId="0" stopIfTrue="1">
      <formula>AND($A5&lt;&gt;"",COUNTIF($A$5:$A$104,$A5)&gt;1)</formula>
    </cfRule>
  </conditionalFormatting>
  <conditionalFormatting sqref="F5:G104">
    <cfRule type="expression" priority="2" dxfId="0" stopIfTrue="1">
      <formula>AND($F5&lt;&gt;"",$G5&lt;&gt;"",$G5&lt;$F5)</formula>
    </cfRule>
  </conditionalFormatting>
  <conditionalFormatting sqref="M5:M104">
    <cfRule type="expression" priority="3" dxfId="1" stopIfTrue="1">
      <formula>$M5="Planmäßig"</formula>
    </cfRule>
    <cfRule type="expression" priority="4" dxfId="0" stopIfTrue="1">
      <formula>OR($M5="Überfällig",$M5="Verspätet",$M5="Blockiert")</formula>
    </cfRule>
    <cfRule type="expression" priority="5" dxfId="2" stopIfTrue="1">
      <formula>$M5="Fällig"</formula>
    </cfRule>
  </conditionalFormatting>
  <conditionalFormatting sqref="P5:P104">
    <cfRule type="expression" priority="6" dxfId="0" stopIfTrue="1">
      <formula>$P5="Prüfen"</formula>
    </cfRule>
    <cfRule type="expression" priority="7" dxfId="2" stopIfTrue="1">
      <formula>$P5="Beobachten"</formula>
    </cfRule>
    <cfRule type="expression" priority="8" dxfId="1" stopIfTrue="1">
      <formula>$P5="Nein"</formula>
    </cfRule>
  </conditionalFormatting>
  <conditionalFormatting sqref="Q5:Q104">
    <cfRule type="expression" priority="9" dxfId="1" stopIfTrue="1">
      <formula>$Q5="OK"</formula>
    </cfRule>
    <cfRule type="expression" priority="10" dxfId="0" stopIfTrue="1">
      <formula>AND($Q5&lt;&gt;"",$Q5&lt;&gt;"OK")</formula>
    </cfRule>
  </conditionalFormatting>
  <dataValidations count="5">
    <dataValidation sqref="C5:C104" showDropDown="0" showInputMessage="0" showErrorMessage="1" allowBlank="0" errorTitle="Phase prüfen" error="Bitte eine vorgesehene Fertigungsphase wählen." type="list" errorStyle="warning">
      <formula1>"Konstruktion,Material,Fertigung,Montage,Prüfung,Abnahme"</formula1>
    </dataValidation>
    <dataValidation sqref="F5:H104" showDropDown="0" showInputMessage="0" showErrorMessage="1" allowBlank="0" errorTitle="Datum prüfen" error="Das Datum liegt außerhalb des vorbereiteten Planungszeitraums." type="date" errorStyle="warning" operator="between">
      <formula1>DATE(2021,1,1)</formula1>
      <formula2>DATE(2036,12,31)</formula2>
    </dataValidation>
    <dataValidation sqref="I5:I104" showDropDown="0" showInputMessage="0" showErrorMessage="1" allowBlank="0" errorTitle="Planstunden prüfen" error="Bitte eine nicht negative Stundenanzahl eingeben." type="decimal" errorStyle="warning" operator="between">
      <formula1>0</formula1>
      <formula2>100000</formula2>
    </dataValidation>
    <dataValidation sqref="J5:J104" showDropDown="0" showInputMessage="0" showErrorMessage="1" allowBlank="0" errorTitle="Status prüfen" error="Bitte einen vorgesehenen Meilensteinstatus wählen." type="list" errorStyle="warning">
      <formula1>"Nicht begonnen,In Arbeit,Blockiert,Erledigt"</formula1>
    </dataValidation>
    <dataValidation sqref="K5:K104" showDropDown="0" showInputMessage="0" showErrorMessage="1" allowBlank="0" errorTitle="Fertigstellungsgrad prüfen" error="Bitte einen Wert zwischen 0 % und 100 % eingeben." type="decimal" errorStyle="warning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8C4C1"/>
    <outlinePr summaryBelow="1" summaryRight="1"/>
    <pageSetUpPr/>
  </sheetPr>
  <dimension ref="A1:G6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9" customWidth="1" min="2" max="2"/>
    <col width="23" customWidth="1" min="3" max="3"/>
    <col width="16" customWidth="1" min="4" max="4"/>
    <col width="37" customWidth="1" min="5" max="5"/>
    <col width="42" customWidth="1" min="6" max="6"/>
    <col width="31" customWidth="1" min="7" max="7"/>
  </cols>
  <sheetData>
    <row r="1" ht="28" customHeight="1">
      <c r="A1" s="1" t="inlineStr">
        <is>
          <t>Parameter und Hinweise</t>
        </is>
      </c>
    </row>
    <row r="2" ht="49" customHeight="1">
      <c r="A2" s="18" t="inlineStr">
        <is>
          <t>Zweck</t>
        </is>
      </c>
      <c r="B2" s="3" t="inlineStr">
        <is>
          <t>Änderbare Planungsannahmen und kontrollierbare Nutzungshinweise bereitstellen.</t>
        </is>
      </c>
      <c r="D2" s="18" t="inlineStr">
        <is>
          <t>Datenquelle</t>
        </is>
      </c>
      <c r="E2" s="3" t="inlineStr">
        <is>
          <t>Betriebliche Festlegung durch die zuständige Projekt- und Fertigungssteuerung.</t>
        </is>
      </c>
      <c r="F2" s="18" t="inlineStr">
        <is>
          <t>Sichtbares Ergebnis</t>
        </is>
      </c>
      <c r="G2" s="3" t="inlineStr">
        <is>
          <t>Nachvollziehbare Schwellen, Feldregeln und erwartete Beispielwerte.</t>
        </is>
      </c>
    </row>
    <row r="3"/>
    <row r="4" ht="30" customHeight="1">
      <c r="A4" s="7" t="inlineStr">
        <is>
          <t>Parameter</t>
        </is>
      </c>
      <c r="B4" s="7" t="inlineStr">
        <is>
          <t>Wert</t>
        </is>
      </c>
      <c r="C4" s="7" t="inlineStr">
        <is>
          <t>Einheit</t>
        </is>
      </c>
      <c r="D4" s="7" t="inlineStr">
        <is>
          <t>Pflicht</t>
        </is>
      </c>
      <c r="E4" s="7" t="inlineStr">
        <is>
          <t>Verhalten bei fehlendem Wert</t>
        </is>
      </c>
    </row>
    <row r="5" ht="38" customHeight="1">
      <c r="A5" s="27" t="inlineStr">
        <is>
          <t>Warnhorizont vor Soll-Ende</t>
        </is>
      </c>
      <c r="B5" s="45" t="n">
        <v>5</v>
      </c>
      <c r="C5" s="27" t="inlineStr">
        <is>
          <t>Kalendertage</t>
        </is>
      </c>
      <c r="D5" s="27" t="inlineStr">
        <is>
          <t>Ja</t>
        </is>
      </c>
      <c r="E5" s="27" t="inlineStr">
        <is>
          <t>Terminlage wird als „Unvollständig“ ausgegeben.</t>
        </is>
      </c>
    </row>
    <row r="6" ht="38" customHeight="1">
      <c r="A6" s="29" t="inlineStr">
        <is>
          <t>Prüfgrenze Planstunden</t>
        </is>
      </c>
      <c r="B6" s="45" t="n">
        <v>2000</v>
      </c>
      <c r="C6" s="29" t="inlineStr">
        <is>
          <t>Stunden je Meilenstein</t>
        </is>
      </c>
      <c r="D6" s="29" t="inlineStr">
        <is>
          <t>Ja</t>
        </is>
      </c>
      <c r="E6" s="29" t="inlineStr">
        <is>
          <t>Datenqualität meldet „Grenze oder Termin prüfen“.</t>
        </is>
      </c>
    </row>
    <row r="7" ht="38" customHeight="1">
      <c r="A7" s="27" t="inlineStr">
        <is>
          <t>Prüfgrenze Wochenkapazität</t>
        </is>
      </c>
      <c r="B7" s="45" t="n">
        <v>500</v>
      </c>
      <c r="C7" s="27" t="inlineStr">
        <is>
          <t>Stunden je Projekt und Woche</t>
        </is>
      </c>
      <c r="D7" s="27" t="inlineStr">
        <is>
          <t>Ja</t>
        </is>
      </c>
      <c r="E7" s="27" t="inlineStr">
        <is>
          <t>Planprüfung im Blatt „Projekte“ meldet „Parameter fehlt“.</t>
        </is>
      </c>
    </row>
    <row r="8"/>
    <row r="9" ht="24" customHeight="1">
      <c r="A9" s="30" t="inlineStr">
        <is>
          <t>Nutzung und betriebliche Entscheidung</t>
        </is>
      </c>
      <c r="B9" s="30" t="n"/>
      <c r="C9" s="30" t="n"/>
      <c r="D9" s="30" t="n"/>
      <c r="E9" s="30" t="n"/>
      <c r="F9" s="30" t="n"/>
      <c r="G9" s="30" t="n"/>
    </row>
    <row r="10" ht="43" customHeight="1">
      <c r="A10" s="31" t="inlineStr">
        <is>
          <t>Nutzer</t>
        </is>
      </c>
      <c r="B10" s="3" t="inlineStr">
        <is>
          <t>Die Mappe richtet sich an fiktive Rollen der Projektleitung und Fertigungssteuerung; Personennamen werden nicht benötigt.</t>
        </is>
      </c>
    </row>
    <row r="11" ht="43" customHeight="1">
      <c r="A11" s="31" t="inlineStr">
        <is>
          <t>Zeitpunkt</t>
        </is>
      </c>
      <c r="B11" s="3" t="inlineStr">
        <is>
          <t>Die Pflege erfolgt vor einer wöchentlichen Projektbesprechung oder bei einer bekannten Terminänderung.</t>
        </is>
      </c>
    </row>
    <row r="12" ht="43" customHeight="1">
      <c r="A12" s="31" t="inlineStr">
        <is>
          <t>Eingaben</t>
        </is>
      </c>
      <c r="B12" s="3" t="inlineStr">
        <is>
          <t>Benötigt werden Projekttermine, Wochenkapazitäten, Meilensteintermine, Planstunden, Status, Fortschritt und optionale Vorgänger.</t>
        </is>
      </c>
    </row>
    <row r="13" ht="43" customHeight="1">
      <c r="A13" s="31" t="inlineStr">
        <is>
          <t>Entscheidung</t>
        </is>
      </c>
      <c r="B13" s="3" t="inlineStr">
        <is>
          <t>Die Zusammenfassung unterstützt die Priorisierung von Prüffällen sowie die Abstimmung von Reststunden und offenen Vorgängern.</t>
        </is>
      </c>
    </row>
    <row r="14" ht="43" customHeight="1">
      <c r="A14" s="31" t="inlineStr">
        <is>
          <t>Abgrenzung</t>
        </is>
      </c>
      <c r="B14" s="3" t="inlineStr">
        <is>
          <t>Die Datei enthält ausschließlich fiktive Beispiele und verspricht weder Konformität noch Echtzeitsynchronisierung, ERP-/MES-Funktionen oder rechtliche Bewertung.</t>
        </is>
      </c>
    </row>
    <row r="15"/>
    <row r="16"/>
    <row r="17" ht="24" customHeight="1">
      <c r="A17" s="30" t="inlineStr">
        <is>
          <t>Feldbeschreibung und Verhalten bei fehlenden Werten</t>
        </is>
      </c>
      <c r="B17" s="30" t="n"/>
      <c r="C17" s="30" t="n"/>
      <c r="D17" s="30" t="n"/>
      <c r="E17" s="30" t="n"/>
      <c r="F17" s="30" t="n"/>
      <c r="G17" s="30" t="n"/>
    </row>
    <row r="18" ht="30" customHeight="1">
      <c r="A18" s="7" t="inlineStr">
        <is>
          <t>Blatt</t>
        </is>
      </c>
      <c r="B18" s="7" t="inlineStr">
        <is>
          <t>Feld</t>
        </is>
      </c>
      <c r="C18" s="7" t="inlineStr">
        <is>
          <t>Datentyp / Einheit</t>
        </is>
      </c>
      <c r="D18" s="7" t="inlineStr">
        <is>
          <t>Pflicht</t>
        </is>
      </c>
      <c r="E18" s="7" t="inlineStr">
        <is>
          <t>Fehlender Wert</t>
        </is>
      </c>
      <c r="F18" s="7" t="inlineStr">
        <is>
          <t>Validierung oder Kontrolle</t>
        </is>
      </c>
      <c r="G18" s="7" t="inlineStr">
        <is>
          <t>Beispiel</t>
        </is>
      </c>
    </row>
    <row r="19" ht="43" customHeight="1">
      <c r="A19" s="32" t="inlineStr">
        <is>
          <t>Projekte</t>
        </is>
      </c>
      <c r="B19" s="32" t="inlineStr">
        <is>
          <t>Projekt-ID</t>
        </is>
      </c>
      <c r="C19" s="32" t="inlineStr">
        <is>
          <t>Text</t>
        </is>
      </c>
      <c r="D19" s="32" t="inlineStr">
        <is>
          <t>Ja</t>
        </is>
      </c>
      <c r="E19" s="32" t="inlineStr">
        <is>
          <t>Zeile wird nicht ausgewertet.</t>
        </is>
      </c>
      <c r="F19" s="32" t="inlineStr">
        <is>
          <t>Duplikate werden rot markiert.</t>
        </is>
      </c>
      <c r="G19" s="32" t="inlineStr">
        <is>
          <t>PF-2601</t>
        </is>
      </c>
    </row>
    <row r="20" ht="43" customHeight="1">
      <c r="A20" s="33" t="inlineStr">
        <is>
          <t>Projekte</t>
        </is>
      </c>
      <c r="B20" s="33" t="inlineStr">
        <is>
          <t>Fertigungsauftrag</t>
        </is>
      </c>
      <c r="C20" s="33" t="inlineStr">
        <is>
          <t>Text</t>
        </is>
      </c>
      <c r="D20" s="33" t="inlineStr">
        <is>
          <t>Ja</t>
        </is>
      </c>
      <c r="E20" s="33" t="inlineStr">
        <is>
          <t>Planprüfung meldet Pflichtfeld.</t>
        </is>
      </c>
      <c r="F20" s="33" t="inlineStr">
        <is>
          <t>Manuelle eindeutige Zuordnung.</t>
        </is>
      </c>
      <c r="G20" s="33" t="inlineStr">
        <is>
          <t>FA-2026-411</t>
        </is>
      </c>
    </row>
    <row r="21" ht="43" customHeight="1">
      <c r="A21" s="32" t="inlineStr">
        <is>
          <t>Projekte</t>
        </is>
      </c>
      <c r="B21" s="32" t="inlineStr">
        <is>
          <t>Produkt / Los</t>
        </is>
      </c>
      <c r="C21" s="32" t="inlineStr">
        <is>
          <t>Text</t>
        </is>
      </c>
      <c r="D21" s="32" t="inlineStr">
        <is>
          <t>Ja</t>
        </is>
      </c>
      <c r="E21" s="32" t="inlineStr">
        <is>
          <t>Planprüfung meldet Pflichtfeld.</t>
        </is>
      </c>
      <c r="F21" s="32" t="inlineStr">
        <is>
          <t>Freie fiktive Bezeichnung.</t>
        </is>
      </c>
      <c r="G21" s="32" t="inlineStr">
        <is>
          <t>Sonderrahmen Orion</t>
        </is>
      </c>
    </row>
    <row r="22" ht="43" customHeight="1">
      <c r="A22" s="33" t="inlineStr">
        <is>
          <t>Projekte</t>
        </is>
      </c>
      <c r="B22" s="33" t="inlineStr">
        <is>
          <t>Verantwortungsrolle</t>
        </is>
      </c>
      <c r="C22" s="33" t="inlineStr">
        <is>
          <t>Auswahlliste</t>
        </is>
      </c>
      <c r="D22" s="33" t="inlineStr">
        <is>
          <t>Ja</t>
        </is>
      </c>
      <c r="E22" s="33" t="inlineStr">
        <is>
          <t>Planprüfung meldet Pflichtfeld.</t>
        </is>
      </c>
      <c r="F22" s="33" t="inlineStr">
        <is>
          <t>Nur vorgesehene Rollenwerte.</t>
        </is>
      </c>
      <c r="G22" s="33" t="inlineStr">
        <is>
          <t>Projektleitung</t>
        </is>
      </c>
    </row>
    <row r="23" ht="43" customHeight="1">
      <c r="A23" s="32" t="inlineStr">
        <is>
          <t>Projekte</t>
        </is>
      </c>
      <c r="B23" s="32" t="inlineStr">
        <is>
          <t>Projektstart</t>
        </is>
      </c>
      <c r="C23" s="32" t="inlineStr">
        <is>
          <t>Datum</t>
        </is>
      </c>
      <c r="D23" s="32" t="inlineStr">
        <is>
          <t>Ja</t>
        </is>
      </c>
      <c r="E23" s="32" t="inlineStr">
        <is>
          <t>Laufzeit bleibt leer.</t>
        </is>
      </c>
      <c r="F23" s="32" t="inlineStr">
        <is>
          <t>Plausibler Datumsbereich.</t>
        </is>
      </c>
      <c r="G23" s="32" t="inlineStr">
        <is>
          <t>05.08.2026</t>
        </is>
      </c>
    </row>
    <row r="24" ht="43" customHeight="1">
      <c r="A24" s="33" t="inlineStr">
        <is>
          <t>Projekte</t>
        </is>
      </c>
      <c r="B24" s="33" t="inlineStr">
        <is>
          <t>Zieltermin</t>
        </is>
      </c>
      <c r="C24" s="33" t="inlineStr">
        <is>
          <t>Datum</t>
        </is>
      </c>
      <c r="D24" s="33" t="inlineStr">
        <is>
          <t>Ja</t>
        </is>
      </c>
      <c r="E24" s="33" t="inlineStr">
        <is>
          <t>Laufzeit bleibt leer.</t>
        </is>
      </c>
      <c r="F24" s="33" t="inlineStr">
        <is>
          <t>Ziel vor Start wird markiert.</t>
        </is>
      </c>
      <c r="G24" s="33" t="inlineStr">
        <is>
          <t>08.11.2026</t>
        </is>
      </c>
    </row>
    <row r="25" ht="43" customHeight="1">
      <c r="A25" s="32" t="inlineStr">
        <is>
          <t>Projekte</t>
        </is>
      </c>
      <c r="B25" s="32" t="inlineStr">
        <is>
          <t>Kapazität</t>
        </is>
      </c>
      <c r="C25" s="32" t="inlineStr">
        <is>
          <t>Dezimalzahl; h/Woche</t>
        </is>
      </c>
      <c r="D25" s="32" t="inlineStr">
        <is>
          <t>Ja</t>
        </is>
      </c>
      <c r="E25" s="32" t="inlineStr">
        <is>
          <t>Planprüfung meldet Pflichtfeld.</t>
        </is>
      </c>
      <c r="F25" s="32" t="inlineStr">
        <is>
          <t>Prüfung gegen Parameter B7.</t>
        </is>
      </c>
      <c r="G25" s="32" t="inlineStr">
        <is>
          <t>80,0 h/Woche</t>
        </is>
      </c>
    </row>
    <row r="26" ht="43" customHeight="1">
      <c r="A26" s="33" t="inlineStr">
        <is>
          <t>Projekte</t>
        </is>
      </c>
      <c r="B26" s="33" t="inlineStr">
        <is>
          <t>Priorität</t>
        </is>
      </c>
      <c r="C26" s="33" t="inlineStr">
        <is>
          <t>Auswahlliste</t>
        </is>
      </c>
      <c r="D26" s="33" t="inlineStr">
        <is>
          <t>Ja</t>
        </is>
      </c>
      <c r="E26" s="33" t="inlineStr">
        <is>
          <t>Planprüfung meldet Pflichtfeld.</t>
        </is>
      </c>
      <c r="F26" s="33" t="inlineStr">
        <is>
          <t>Niedrig, Mittel, Hoch oder Kritisch.</t>
        </is>
      </c>
      <c r="G26" s="33" t="inlineStr">
        <is>
          <t>Kritisch</t>
        </is>
      </c>
    </row>
    <row r="27" ht="43" customHeight="1">
      <c r="A27" s="32" t="inlineStr">
        <is>
          <t>Projekte</t>
        </is>
      </c>
      <c r="B27" s="32" t="inlineStr">
        <is>
          <t>Projektstatus</t>
        </is>
      </c>
      <c r="C27" s="32" t="inlineStr">
        <is>
          <t>Auswahlliste</t>
        </is>
      </c>
      <c r="D27" s="32" t="inlineStr">
        <is>
          <t>Ja</t>
        </is>
      </c>
      <c r="E27" s="32" t="inlineStr">
        <is>
          <t>Planprüfung meldet Pflichtfeld.</t>
        </is>
      </c>
      <c r="F27" s="32" t="inlineStr">
        <is>
          <t>Geplant, Aktiv, Pausiert oder Abgeschlossen.</t>
        </is>
      </c>
      <c r="G27" s="32" t="inlineStr">
        <is>
          <t>Aktiv</t>
        </is>
      </c>
    </row>
    <row r="28" ht="43" customHeight="1">
      <c r="A28" s="33" t="inlineStr">
        <is>
          <t>Projekte</t>
        </is>
      </c>
      <c r="B28" s="33" t="inlineStr">
        <is>
          <t>Laufzeit</t>
        </is>
      </c>
      <c r="C28" s="33" t="inlineStr">
        <is>
          <t>Formel; Kalendertage</t>
        </is>
      </c>
      <c r="D28" s="33" t="inlineStr">
        <is>
          <t>Nein</t>
        </is>
      </c>
      <c r="E28" s="33" t="inlineStr">
        <is>
          <t>Leer ohne beide Termine.</t>
        </is>
      </c>
      <c r="F28" s="33" t="inlineStr">
        <is>
          <t>IFERROR sichert die Datumsdifferenz.</t>
        </is>
      </c>
      <c r="G28" s="33" t="inlineStr">
        <is>
          <t>96</t>
        </is>
      </c>
    </row>
    <row r="29" ht="43" customHeight="1">
      <c r="A29" s="32" t="inlineStr">
        <is>
          <t>Projekte</t>
        </is>
      </c>
      <c r="B29" s="32" t="inlineStr">
        <is>
          <t>Planprüfung</t>
        </is>
      </c>
      <c r="C29" s="32" t="inlineStr">
        <is>
          <t>Formel; Text</t>
        </is>
      </c>
      <c r="D29" s="32" t="inlineStr">
        <is>
          <t>Nein</t>
        </is>
      </c>
      <c r="E29" s="32" t="inlineStr">
        <is>
          <t>Leer ohne Projekt-ID.</t>
        </is>
      </c>
      <c r="F29" s="32" t="inlineStr">
        <is>
          <t>Pflichtfelder, Termine, Parameter und Kapazität.</t>
        </is>
      </c>
      <c r="G29" s="32" t="inlineStr">
        <is>
          <t>OK</t>
        </is>
      </c>
    </row>
    <row r="30" ht="43" customHeight="1">
      <c r="A30" s="33" t="inlineStr">
        <is>
          <t>Meilensteine</t>
        </is>
      </c>
      <c r="B30" s="33" t="inlineStr">
        <is>
          <t>Meilenstein-ID</t>
        </is>
      </c>
      <c r="C30" s="33" t="inlineStr">
        <is>
          <t>Text</t>
        </is>
      </c>
      <c r="D30" s="33" t="inlineStr">
        <is>
          <t>Ja</t>
        </is>
      </c>
      <c r="E30" s="33" t="inlineStr">
        <is>
          <t>Formelspalten bleiben leer.</t>
        </is>
      </c>
      <c r="F30" s="33" t="inlineStr">
        <is>
          <t>Duplikate werden markiert.</t>
        </is>
      </c>
      <c r="G30" s="33" t="inlineStr">
        <is>
          <t>MS-26-001</t>
        </is>
      </c>
    </row>
    <row r="31" ht="43" customHeight="1">
      <c r="A31" s="32" t="inlineStr">
        <is>
          <t>Meilensteine</t>
        </is>
      </c>
      <c r="B31" s="32" t="inlineStr">
        <is>
          <t>Projekt-ID</t>
        </is>
      </c>
      <c r="C31" s="32" t="inlineStr">
        <is>
          <t>Text</t>
        </is>
      </c>
      <c r="D31" s="32" t="inlineStr">
        <is>
          <t>Ja</t>
        </is>
      </c>
      <c r="E31" s="32" t="inlineStr">
        <is>
          <t>Datenqualität meldet Pflichtfeld.</t>
        </is>
      </c>
      <c r="F31" s="32" t="inlineStr">
        <is>
          <t>Abgleich mit Projekte!A5:A104.</t>
        </is>
      </c>
      <c r="G31" s="32" t="inlineStr">
        <is>
          <t>PF-2601</t>
        </is>
      </c>
    </row>
    <row r="32" ht="43" customHeight="1">
      <c r="A32" s="33" t="inlineStr">
        <is>
          <t>Meilensteine</t>
        </is>
      </c>
      <c r="B32" s="33" t="inlineStr">
        <is>
          <t>Phase</t>
        </is>
      </c>
      <c r="C32" s="33" t="inlineStr">
        <is>
          <t>Auswahlliste</t>
        </is>
      </c>
      <c r="D32" s="33" t="inlineStr">
        <is>
          <t>Ja</t>
        </is>
      </c>
      <c r="E32" s="33" t="inlineStr">
        <is>
          <t>Datenqualität meldet Pflichtfeld.</t>
        </is>
      </c>
      <c r="F32" s="33" t="inlineStr">
        <is>
          <t>Stabile Fertigungsphasen.</t>
        </is>
      </c>
      <c r="G32" s="33" t="inlineStr">
        <is>
          <t>Fertigung</t>
        </is>
      </c>
    </row>
    <row r="33" ht="43" customHeight="1">
      <c r="A33" s="32" t="inlineStr">
        <is>
          <t>Meilensteine</t>
        </is>
      </c>
      <c r="B33" s="32" t="inlineStr">
        <is>
          <t>Meilenstein</t>
        </is>
      </c>
      <c r="C33" s="32" t="inlineStr">
        <is>
          <t>Text</t>
        </is>
      </c>
      <c r="D33" s="32" t="inlineStr">
        <is>
          <t>Ja</t>
        </is>
      </c>
      <c r="E33" s="32" t="inlineStr">
        <is>
          <t>Datenqualität meldet Pflichtfeld.</t>
        </is>
      </c>
      <c r="F33" s="32" t="inlineStr">
        <is>
          <t>Freie kurze Aufgabenbezeichnung.</t>
        </is>
      </c>
      <c r="G33" s="32" t="inlineStr">
        <is>
          <t>Sonderrahmen schweißen</t>
        </is>
      </c>
    </row>
    <row r="34" ht="43" customHeight="1">
      <c r="A34" s="33" t="inlineStr">
        <is>
          <t>Meilensteine</t>
        </is>
      </c>
      <c r="B34" s="33" t="inlineStr">
        <is>
          <t>Vorgänger-ID</t>
        </is>
      </c>
      <c r="C34" s="33" t="inlineStr">
        <is>
          <t>Text</t>
        </is>
      </c>
      <c r="D34" s="33" t="inlineStr">
        <is>
          <t>Nein</t>
        </is>
      </c>
      <c r="E34" s="33" t="inlineStr">
        <is>
          <t>Ausgabe „Kein Vorgänger“.</t>
        </is>
      </c>
      <c r="F34" s="33" t="inlineStr">
        <is>
          <t>Fehlende ID und Selbstbezug werden erkannt.</t>
        </is>
      </c>
      <c r="G34" s="33" t="inlineStr">
        <is>
          <t>MS-26-001</t>
        </is>
      </c>
    </row>
    <row r="35" ht="43" customHeight="1">
      <c r="A35" s="32" t="inlineStr">
        <is>
          <t>Meilensteine</t>
        </is>
      </c>
      <c r="B35" s="32" t="inlineStr">
        <is>
          <t>Soll-Beginn</t>
        </is>
      </c>
      <c r="C35" s="32" t="inlineStr">
        <is>
          <t>Datum</t>
        </is>
      </c>
      <c r="D35" s="32" t="inlineStr">
        <is>
          <t>Ja</t>
        </is>
      </c>
      <c r="E35" s="32" t="inlineStr">
        <is>
          <t>Datenqualität meldet Pflichtfeld.</t>
        </is>
      </c>
      <c r="F35" s="32" t="inlineStr">
        <is>
          <t>Soll-Ende vor Beginn wird erkannt.</t>
        </is>
      </c>
      <c r="G35" s="32" t="inlineStr">
        <is>
          <t>31.08.2026</t>
        </is>
      </c>
    </row>
    <row r="36" ht="43" customHeight="1">
      <c r="A36" s="33" t="inlineStr">
        <is>
          <t>Meilensteine</t>
        </is>
      </c>
      <c r="B36" s="33" t="inlineStr">
        <is>
          <t>Soll-Ende</t>
        </is>
      </c>
      <c r="C36" s="33" t="inlineStr">
        <is>
          <t>Datum</t>
        </is>
      </c>
      <c r="D36" s="33" t="inlineStr">
        <is>
          <t>Ja</t>
        </is>
      </c>
      <c r="E36" s="33" t="inlineStr">
        <is>
          <t>Terminlage wird unvollständig.</t>
        </is>
      </c>
      <c r="F36" s="33" t="inlineStr">
        <is>
          <t>Vergleich mit Planungsstand und Warnhorizont.</t>
        </is>
      </c>
      <c r="G36" s="33" t="inlineStr">
        <is>
          <t>14.09.2026</t>
        </is>
      </c>
    </row>
    <row r="37" ht="43" customHeight="1">
      <c r="A37" s="32" t="inlineStr">
        <is>
          <t>Meilensteine</t>
        </is>
      </c>
      <c r="B37" s="32" t="inlineStr">
        <is>
          <t>Ist-Ende</t>
        </is>
      </c>
      <c r="C37" s="32" t="inlineStr">
        <is>
          <t>Datum</t>
        </is>
      </c>
      <c r="D37" s="32" t="inlineStr">
        <is>
          <t>Nein</t>
        </is>
      </c>
      <c r="E37" s="32" t="inlineStr">
        <is>
          <t>Bei Erledigt wird Fehlen gemeldet.</t>
        </is>
      </c>
      <c r="F37" s="32" t="inlineStr">
        <is>
          <t>Optional für offene Meilensteine.</t>
        </is>
      </c>
      <c r="G37" s="32" t="inlineStr">
        <is>
          <t>08.09.2026</t>
        </is>
      </c>
    </row>
    <row r="38" ht="43" customHeight="1">
      <c r="A38" s="33" t="inlineStr">
        <is>
          <t>Meilensteine</t>
        </is>
      </c>
      <c r="B38" s="33" t="inlineStr">
        <is>
          <t>Planstunden</t>
        </is>
      </c>
      <c r="C38" s="33" t="inlineStr">
        <is>
          <t>Dezimalzahl; h</t>
        </is>
      </c>
      <c r="D38" s="33" t="inlineStr">
        <is>
          <t>Ja</t>
        </is>
      </c>
      <c r="E38" s="33" t="inlineStr">
        <is>
          <t>Reststunden bleiben leer.</t>
        </is>
      </c>
      <c r="F38" s="33" t="inlineStr">
        <is>
          <t>Prüfung gegen Parameter B6.</t>
        </is>
      </c>
      <c r="G38" s="33" t="inlineStr">
        <is>
          <t>120,0 h</t>
        </is>
      </c>
    </row>
    <row r="39" ht="43" customHeight="1">
      <c r="A39" s="32" t="inlineStr">
        <is>
          <t>Meilensteine</t>
        </is>
      </c>
      <c r="B39" s="32" t="inlineStr">
        <is>
          <t>Status</t>
        </is>
      </c>
      <c r="C39" s="32" t="inlineStr">
        <is>
          <t>Auswahlliste</t>
        </is>
      </c>
      <c r="D39" s="32" t="inlineStr">
        <is>
          <t>Ja</t>
        </is>
      </c>
      <c r="E39" s="32" t="inlineStr">
        <is>
          <t>Terminlage wird unvollständig.</t>
        </is>
      </c>
      <c r="F39" s="32" t="inlineStr">
        <is>
          <t>Vier stabile Statuswerte.</t>
        </is>
      </c>
      <c r="G39" s="32" t="inlineStr">
        <is>
          <t>In Arbeit</t>
        </is>
      </c>
    </row>
    <row r="40" ht="43" customHeight="1">
      <c r="A40" s="33" t="inlineStr">
        <is>
          <t>Meilensteine</t>
        </is>
      </c>
      <c r="B40" s="33" t="inlineStr">
        <is>
          <t>Fertigstellungsgrad</t>
        </is>
      </c>
      <c r="C40" s="33" t="inlineStr">
        <is>
          <t>Dezimalzahl; %</t>
        </is>
      </c>
      <c r="D40" s="33" t="inlineStr">
        <is>
          <t>Ja</t>
        </is>
      </c>
      <c r="E40" s="33" t="inlineStr">
        <is>
          <t>Reststunden bleiben leer.</t>
        </is>
      </c>
      <c r="F40" s="33" t="inlineStr">
        <is>
          <t>Warnung außerhalb 0 % bis 100 %.</t>
        </is>
      </c>
      <c r="G40" s="33" t="inlineStr">
        <is>
          <t>80 %</t>
        </is>
      </c>
    </row>
    <row r="41" ht="43" customHeight="1">
      <c r="A41" s="32" t="inlineStr">
        <is>
          <t>Meilensteine</t>
        </is>
      </c>
      <c r="B41" s="32" t="inlineStr">
        <is>
          <t>Abweichung</t>
        </is>
      </c>
      <c r="C41" s="32" t="inlineStr">
        <is>
          <t>Formel; Kalendertage</t>
        </is>
      </c>
      <c r="D41" s="32" t="inlineStr">
        <is>
          <t>Nein</t>
        </is>
      </c>
      <c r="E41" s="32" t="inlineStr">
        <is>
          <t>Leer ohne Soll-Ende oder Planungsstand.</t>
        </is>
      </c>
      <c r="F41" s="32" t="inlineStr">
        <is>
          <t>Ist-Ende oder positiver Verzug zum Planungsstand.</t>
        </is>
      </c>
      <c r="G41" s="32" t="inlineStr">
        <is>
          <t>10</t>
        </is>
      </c>
    </row>
    <row r="42" ht="43" customHeight="1">
      <c r="A42" s="33" t="inlineStr">
        <is>
          <t>Meilensteine</t>
        </is>
      </c>
      <c r="B42" s="33" t="inlineStr">
        <is>
          <t>Terminlage</t>
        </is>
      </c>
      <c r="C42" s="33" t="inlineStr">
        <is>
          <t>Formel; Text</t>
        </is>
      </c>
      <c r="D42" s="33" t="inlineStr">
        <is>
          <t>Nein</t>
        </is>
      </c>
      <c r="E42" s="33" t="inlineStr">
        <is>
          <t>Ausgabe „Unvollständig“.</t>
        </is>
      </c>
      <c r="F42" s="33" t="inlineStr">
        <is>
          <t>Status-, Datums- und Warnhorizontprüfung.</t>
        </is>
      </c>
      <c r="G42" s="33" t="inlineStr">
        <is>
          <t>Überfällig</t>
        </is>
      </c>
    </row>
    <row r="43" ht="43" customHeight="1">
      <c r="A43" s="32" t="inlineStr">
        <is>
          <t>Meilensteine</t>
        </is>
      </c>
      <c r="B43" s="32" t="inlineStr">
        <is>
          <t>Reststunden</t>
        </is>
      </c>
      <c r="C43" s="32" t="inlineStr">
        <is>
          <t>Formel; h</t>
        </is>
      </c>
      <c r="D43" s="32" t="inlineStr">
        <is>
          <t>Nein</t>
        </is>
      </c>
      <c r="E43" s="32" t="inlineStr">
        <is>
          <t>Leer ohne Stunden oder Fortschritt.</t>
        </is>
      </c>
      <c r="F43" s="32" t="inlineStr">
        <is>
          <t>Planstunden × Restanteil; mindestens null.</t>
        </is>
      </c>
      <c r="G43" s="32" t="inlineStr">
        <is>
          <t>12,0 h</t>
        </is>
      </c>
    </row>
    <row r="44" ht="43" customHeight="1">
      <c r="A44" s="33" t="inlineStr">
        <is>
          <t>Meilensteine</t>
        </is>
      </c>
      <c r="B44" s="33" t="inlineStr">
        <is>
          <t>Vorgängerprüfung</t>
        </is>
      </c>
      <c r="C44" s="33" t="inlineStr">
        <is>
          <t>Formel; Text</t>
        </is>
      </c>
      <c r="D44" s="33" t="inlineStr">
        <is>
          <t>Nein</t>
        </is>
      </c>
      <c r="E44" s="33" t="inlineStr">
        <is>
          <t>Ausgabe „Kein Vorgänger“.</t>
        </is>
      </c>
      <c r="F44" s="33" t="inlineStr">
        <is>
          <t>VLOOKUP ist mit IFERROR gesichert.</t>
        </is>
      </c>
      <c r="G44" s="33" t="inlineStr">
        <is>
          <t>Vorgänger offen</t>
        </is>
      </c>
    </row>
    <row r="45" ht="43" customHeight="1">
      <c r="A45" s="32" t="inlineStr">
        <is>
          <t>Meilensteine</t>
        </is>
      </c>
      <c r="B45" s="32" t="inlineStr">
        <is>
          <t>Handlungsbedarf</t>
        </is>
      </c>
      <c r="C45" s="32" t="inlineStr">
        <is>
          <t>Formel; Text</t>
        </is>
      </c>
      <c r="D45" s="32" t="inlineStr">
        <is>
          <t>Nein</t>
        </is>
      </c>
      <c r="E45" s="32" t="inlineStr">
        <is>
          <t>Leer ohne Meilenstein-ID.</t>
        </is>
      </c>
      <c r="F45" s="32" t="inlineStr">
        <is>
          <t>Terminlage und Vorgängerprüfung werden verdichtet.</t>
        </is>
      </c>
      <c r="G45" s="32" t="inlineStr">
        <is>
          <t>Prüfen</t>
        </is>
      </c>
    </row>
    <row r="46" ht="43" customHeight="1">
      <c r="A46" s="33" t="inlineStr">
        <is>
          <t>Meilensteine</t>
        </is>
      </c>
      <c r="B46" s="33" t="inlineStr">
        <is>
          <t>Datenqualität</t>
        </is>
      </c>
      <c r="C46" s="33" t="inlineStr">
        <is>
          <t>Formel; Text</t>
        </is>
      </c>
      <c r="D46" s="33" t="inlineStr">
        <is>
          <t>Nein</t>
        </is>
      </c>
      <c r="E46" s="33" t="inlineStr">
        <is>
          <t>Leer ohne Meilenstein-ID.</t>
        </is>
      </c>
      <c r="F46" s="33" t="inlineStr">
        <is>
          <t>Pflichtfelder, Projektbezug, Termine und Grenzen.</t>
        </is>
      </c>
      <c r="G46" s="33" t="inlineStr">
        <is>
          <t>OK</t>
        </is>
      </c>
    </row>
    <row r="47"/>
    <row r="48" ht="24" customHeight="1">
      <c r="A48" s="30" t="inlineStr">
        <is>
          <t>Kontrollierbare Formeln und erwartete Beispielergebnisse</t>
        </is>
      </c>
      <c r="B48" s="30" t="n"/>
      <c r="C48" s="30" t="n"/>
      <c r="D48" s="30" t="n"/>
      <c r="E48" s="30" t="n"/>
      <c r="F48" s="30" t="n"/>
      <c r="G48" s="30" t="n"/>
    </row>
    <row r="49" ht="30" customHeight="1">
      <c r="A49" s="7" t="inlineStr">
        <is>
          <t>Kennzahl</t>
        </is>
      </c>
      <c r="B49" s="7" t="inlineStr">
        <is>
          <t>Zellbezug</t>
        </is>
      </c>
      <c r="C49" s="7" t="inlineStr">
        <is>
          <t>Kontrolllogik</t>
        </is>
      </c>
      <c r="D49" s="7" t="inlineStr">
        <is>
          <t>Erwartetes Ergebnis</t>
        </is>
      </c>
    </row>
    <row r="50" ht="38" customHeight="1">
      <c r="A50" s="27" t="inlineStr">
        <is>
          <t>Offene Meilensteine</t>
        </is>
      </c>
      <c r="B50" s="27" t="inlineStr">
        <is>
          <t>Zusammenfassung!B9</t>
        </is>
      </c>
      <c r="C50" s="27" t="inlineStr">
        <is>
          <t>Meilenstein-ID vorhanden und Status nicht Erledigt.</t>
        </is>
      </c>
      <c r="D50" s="27" t="inlineStr">
        <is>
          <t>7</t>
        </is>
      </c>
    </row>
    <row r="51" ht="38" customHeight="1">
      <c r="A51" s="29" t="inlineStr">
        <is>
          <t>Prüffälle</t>
        </is>
      </c>
      <c r="B51" s="29" t="inlineStr">
        <is>
          <t>Zusammenfassung!D9</t>
        </is>
      </c>
      <c r="C51" s="29" t="inlineStr">
        <is>
          <t>Handlungsbedarf entspricht „Prüfen“.</t>
        </is>
      </c>
      <c r="D51" s="29" t="inlineStr">
        <is>
          <t>6</t>
        </is>
      </c>
    </row>
    <row r="52" ht="38" customHeight="1">
      <c r="A52" s="27" t="inlineStr">
        <is>
          <t>Reststunden</t>
        </is>
      </c>
      <c r="B52" s="27" t="inlineStr">
        <is>
          <t>Zusammenfassung!F9</t>
        </is>
      </c>
      <c r="C52" s="27" t="inlineStr">
        <is>
          <t>Summe aus Planstunden × Restanteil.</t>
        </is>
      </c>
      <c r="D52" s="27" t="inlineStr">
        <is>
          <t>424,5 h</t>
        </is>
      </c>
    </row>
    <row r="53" ht="38" customHeight="1">
      <c r="A53" s="29" t="inlineStr">
        <is>
          <t>Kritische Terminlagen</t>
        </is>
      </c>
      <c r="B53" s="29" t="inlineStr">
        <is>
          <t>Zusammenfassung!H9</t>
        </is>
      </c>
      <c r="C53" s="29" t="inlineStr">
        <is>
          <t>Überfällig, Verspätet oder Blockiert.</t>
        </is>
      </c>
      <c r="D53" s="29" t="inlineStr">
        <is>
          <t>3</t>
        </is>
      </c>
    </row>
    <row r="54" ht="38" customHeight="1">
      <c r="A54" s="27" t="inlineStr">
        <is>
          <t>Abweichung erster Datensatz</t>
        </is>
      </c>
      <c r="B54" s="27" t="inlineStr">
        <is>
          <t>Meilensteine!L5</t>
        </is>
      </c>
      <c r="C54" s="27" t="inlineStr">
        <is>
          <t>Ist-Ende liegt einen Tag vor Soll-Ende.</t>
        </is>
      </c>
      <c r="D54" s="27" t="inlineStr">
        <is>
          <t>-1</t>
        </is>
      </c>
    </row>
    <row r="55" ht="38" customHeight="1">
      <c r="A55" s="29" t="inlineStr">
        <is>
          <t>Reststunden zweiter Datensatz</t>
        </is>
      </c>
      <c r="B55" s="29" t="inlineStr">
        <is>
          <t>Meilensteine!N6</t>
        </is>
      </c>
      <c r="C55" s="29" t="inlineStr">
        <is>
          <t>60 h × (1 − 80 %).</t>
        </is>
      </c>
      <c r="D55" s="29" t="inlineStr">
        <is>
          <t>12,0 h</t>
        </is>
      </c>
    </row>
    <row r="56" ht="38" customHeight="1">
      <c r="A56" s="27" t="inlineStr">
        <is>
          <t>Vorgänger dritter Datensatz</t>
        </is>
      </c>
      <c r="B56" s="27" t="inlineStr">
        <is>
          <t>Meilensteine!O7</t>
        </is>
      </c>
      <c r="C56" s="27" t="inlineStr">
        <is>
          <t>Vorgänger ist vorhanden, aber noch nicht Erledigt.</t>
        </is>
      </c>
      <c r="D56" s="27" t="inlineStr">
        <is>
          <t>Vorgänger offen</t>
        </is>
      </c>
    </row>
    <row r="57" ht="38" customHeight="1">
      <c r="A57" s="29" t="inlineStr">
        <is>
          <t>Kapazitätswochen erstes Projekt</t>
        </is>
      </c>
      <c r="B57" s="29" t="inlineStr">
        <is>
          <t>Zusammenfassung!F13</t>
        </is>
      </c>
      <c r="C57" s="29" t="inlineStr">
        <is>
          <t>162,0 Reststunden ÷ 80,0 h/Woche.</t>
        </is>
      </c>
      <c r="D57" s="29" t="inlineStr">
        <is>
          <t>2,0 Wochen</t>
        </is>
      </c>
    </row>
    <row r="58"/>
    <row r="59" ht="24" customHeight="1">
      <c r="A59" s="30" t="inlineStr">
        <is>
          <t>Manuelle Kontrollen nach der Neuberechnung</t>
        </is>
      </c>
      <c r="B59" s="30" t="n"/>
      <c r="C59" s="30" t="n"/>
      <c r="D59" s="30" t="n"/>
      <c r="E59" s="30" t="n"/>
      <c r="F59" s="30" t="n"/>
      <c r="G59" s="30" t="n"/>
    </row>
    <row r="60" ht="42" customHeight="1">
      <c r="A60" s="34" t="inlineStr">
        <is>
          <t>1.</t>
        </is>
      </c>
      <c r="B60" s="3" t="inlineStr">
        <is>
          <t>Die Arbeitsmappe in Excel öffnen und die vollständige Neuberechnung abwarten; anschließend die erwarteten Werte der Kontrolltabelle vergleichen.</t>
        </is>
      </c>
    </row>
    <row r="61" ht="42" customHeight="1">
      <c r="A61" s="34" t="inlineStr">
        <is>
          <t>2.</t>
        </is>
      </c>
      <c r="B61" s="3" t="inlineStr">
        <is>
          <t>Normalfall: Der erste Meilenstein ist planmäßig erledigt, hat −1 Tag Abweichung und keine Reststunden.</t>
        </is>
      </c>
    </row>
    <row r="62" ht="42" customHeight="1">
      <c r="A62" s="34" t="inlineStr">
        <is>
          <t>3.</t>
        </is>
      </c>
      <c r="B62" s="3" t="inlineStr">
        <is>
          <t>Leerfall: Die erste freie Meilensteinzeile 15 sowie die vorbereiteten Zeilen bis 104 lassen die Formelspalten L bis Q leer, solange keine Meilenstein-ID eingetragen ist.</t>
        </is>
      </c>
    </row>
    <row r="63" ht="42" customHeight="1">
      <c r="A63" s="34" t="inlineStr">
        <is>
          <t>4.</t>
        </is>
      </c>
      <c r="B63" s="3" t="inlineStr">
        <is>
          <t>Grenzfall: MS-26-009 endet am Planungsstand und wird bei fünf Tagen Warnhorizont als „Fällig“, nicht als „Überfällig“, bewertet.</t>
        </is>
      </c>
    </row>
    <row r="64" ht="42" customHeight="1">
      <c r="A64" s="34" t="inlineStr">
        <is>
          <t>5.</t>
        </is>
      </c>
      <c r="B64" s="3" t="inlineStr">
        <is>
          <t>Abhängigkeitsfälle: MS-26-007 enthält einen Selbstbezug; MS-26-008 verweist auf eine nicht vorhandene Vorgänger-ID. Beide müssen „Prüfen“ ausgeben.</t>
        </is>
      </c>
    </row>
    <row r="65" ht="42" customHeight="1">
      <c r="A65" s="34" t="inlineStr">
        <is>
          <t>6.</t>
        </is>
      </c>
      <c r="B65" s="3" t="inlineStr">
        <is>
          <t>Duplikatkontrolle: Eine vorhandene Projekt- oder Meilenstein-ID testweise wiederholen; die ID und die zugehörige Prüfausgabe müssen markiert werden.</t>
        </is>
      </c>
    </row>
    <row r="66" ht="42" customHeight="1">
      <c r="A66" s="34" t="inlineStr">
        <is>
          <t>7.</t>
        </is>
      </c>
      <c r="B66" s="3" t="inlineStr">
        <is>
          <t>Kapazitätskontrolle: Reststunden und Kapazitätswochen gemeinsam beurteilen; die Mappe trifft keine automatische Reihenfolge- oder Freigabeentscheidung.</t>
        </is>
      </c>
    </row>
    <row r="67" ht="42" customHeight="1">
      <c r="A67" s="34" t="inlineStr">
        <is>
          <t>8.</t>
        </is>
      </c>
      <c r="B67" s="3" t="inlineStr">
        <is>
          <t>Die mittlere vorbereitete Zeile 54 und die letzte vorbereitete Zeile 104 enthalten dieselben Formeln, Formate und Eingaberegeln wie die erste Eingabezeile.</t>
        </is>
      </c>
    </row>
  </sheetData>
  <mergeCells count="1">
    <mergeCell ref="A1:G1"/>
  </mergeCells>
  <conditionalFormatting sqref="B5:B7">
    <cfRule type="expression" priority="1" dxfId="0" stopIfTrue="1">
      <formula>B5=""</formula>
    </cfRule>
  </conditionalFormatting>
  <dataValidations count="2">
    <dataValidation sqref="B5" showDropDown="0" showInputMessage="0" showErrorMessage="1" allowBlank="0" errorTitle="Warnhorizont prüfen" error="Bitte eine ganze Zahl zwischen 0 und 90 Kalendertagen eingeben." type="whole" errorStyle="warning" operator="between">
      <formula1>0</formula1>
      <formula2>90</formula2>
    </dataValidation>
    <dataValidation sqref="B6:B7" showDropDown="0" showInputMessage="0" showErrorMessage="1" allowBlank="0" errorTitle="Prüfgrenze prüfen" error="Bitte eine positive Zahl eingeben." type="decimal" errorStyle="warning" operator="between">
      <formula1>1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Projektfertigung – Meilensteinplan</dc:title>
  <dc:description xmlns:dc="http://purl.org/dc/elements/1.1/">Fiktive Arbeitsmappe zur wöchentlichen Priorisierung von Meilensteinen, Terminlagen, Abhängigkeiten und Reststunden.</dc:description>
  <dc:subject xmlns:dc="http://purl.org/dc/elements/1.1/">Planung von Meilensteinen und Abhängigkeiten in der Projektfertigung</dc:subject>
  <dcterms:created xmlns:dcterms="http://purl.org/dc/terms/" xmlns:xsi="http://www.w3.org/2001/XMLSchema-instance" xsi:type="dcterms:W3CDTF">2026-09-09T04:05:11Z</dcterms:created>
  <dcterms:modified xmlns:dcterms="http://purl.org/dc/terms/" xmlns:xsi="http://www.w3.org/2001/XMLSchema-instance" xsi:type="dcterms:W3CDTF">2026-09-09T04:05:13+00:00Z</dcterms:modified>
</cp:coreProperties>
</file>