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Schichterfassung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1" hidden="1">'Schichterfassung'!$A$6:$N$106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112A32"/>
      <sz val="10"/>
    </font>
    <font>
      <name val="Aptos"/>
      <color rgb="0024363A"/>
      <sz val="10"/>
    </font>
    <font>
      <name val="Aptos"/>
      <b val="1"/>
      <color rgb="00FFFFFF"/>
      <sz val="10"/>
    </font>
    <font>
      <name val="Aptos"/>
      <b val="1"/>
      <color rgb="0024363A"/>
      <sz val="11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F3F0E8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right" vertical="center"/>
    </xf>
    <xf numFmtId="3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10" fontId="5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0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right" vertical="center"/>
    </xf>
    <xf numFmtId="10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165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0" fillId="4" borderId="1" pivotButton="0" quotePrefix="0" xfId="0"/>
    <xf numFmtId="0" fontId="0" fillId="6" borderId="1" pivotButton="0" quotePrefix="0" xfId="0"/>
    <xf numFmtId="164" fontId="3" fillId="5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Menge je Schicht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'Zusammenfassung'!I7</f>
            </strRef>
          </tx>
          <spPr>
            <a:solidFill xmlns:a="http://schemas.openxmlformats.org/drawingml/2006/main">
              <a:srgbClr val="B8441C"/>
            </a:solidFill>
            <a:ln xmlns:a="http://schemas.openxmlformats.org/drawingml/2006/main">
              <a:solidFill>
                <a:srgbClr val="B8441C"/>
              </a:solidFill>
              <a:prstDash val="solid"/>
            </a:ln>
          </spPr>
          <cat>
            <numRef>
              <f>'Zusammenfassung'!$H$8:$H$10</f>
            </numRef>
          </cat>
          <val>
            <numRef>
              <f>'Zusammenfassung'!$I$8:$I$10</f>
            </numRef>
          </val>
        </ser>
        <ser>
          <idx val="1"/>
          <order val="1"/>
          <tx>
            <strRef>
              <f>'Zusammenfassung'!J7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'Zusammenfassung'!$H$8:$H$10</f>
            </numRef>
          </cat>
          <val>
            <numRef>
              <f>'Zusammenfassung'!$J$8:$J$10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Schicht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Stück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11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3" customWidth="1" min="1" max="1"/>
    <col width="68" customWidth="1" min="2" max="2"/>
    <col width="3" customWidth="1" min="3" max="3"/>
    <col width="24" customWidth="1" min="4" max="4"/>
    <col width="16" customWidth="1" min="5" max="5"/>
    <col width="3" customWidth="1" min="6" max="6"/>
    <col width="3" customWidth="1" min="7" max="7"/>
    <col width="13" customWidth="1" min="8" max="8"/>
    <col width="14" customWidth="1" min="9" max="9"/>
    <col width="14" customWidth="1" min="10" max="10"/>
  </cols>
  <sheetData>
    <row r="1" ht="28" customHeight="1">
      <c r="A1" s="1" t="inlineStr">
        <is>
          <t>Produktionsmenge pro Schicht – Zusammenfassung</t>
        </is>
      </c>
    </row>
    <row r="2" ht="30" customHeight="1">
      <c r="A2" s="3" t="inlineStr">
        <is>
          <t>Zweck</t>
        </is>
      </c>
      <c r="B2" s="4" t="inlineStr">
        <is>
          <t>Verdichtet abgeschlossene Schichten des eindeutig fiktiven Musterwerks Küstenblick und zeigt Gutmenge, Ausschuss sowie Zielerfüllung.</t>
        </is>
      </c>
    </row>
    <row r="3" ht="30" customHeight="1">
      <c r="A3" s="3" t="inlineStr">
        <is>
          <t>Datenquelle</t>
        </is>
      </c>
      <c r="B3" s="4" t="inlineStr">
        <is>
          <t>Manuelle Eingaben aus dem Blatt „Schichterfassung“; Stand der Arbeitsmappe: 09.09.2026. Es besteht keine ERP-/MES-Anbindung oder Echtzeitsynchronisierung.</t>
        </is>
      </c>
    </row>
    <row r="4" ht="30" customHeight="1">
      <c r="A4" s="3" t="inlineStr">
        <is>
          <t>Sichtbares Ergebnis</t>
        </is>
      </c>
      <c r="B4" s="4" t="inlineStr">
        <is>
          <t>Kennzahlen für den gewählten Zeitraum sowie ein kompakter Vergleich von Ziel- und Gutmenge nach Schicht.</t>
        </is>
      </c>
    </row>
    <row r="5" ht="30" customHeight="1">
      <c r="A5" s="3" t="inlineStr">
        <is>
          <t>Nutzung und Entscheidung</t>
        </is>
      </c>
      <c r="B5" s="4" t="inlineStr">
        <is>
          <t>Nutzer: Schichtleitung und Produktionsplanung. Zeitpunkt: nach Schichtabschluss und vor der nächsten Produktionsbesprechung. Die Übersicht unterstützt die Entscheidung, welche Schichten zuerst auf Ursachen und Maßnahmen geprüft werden; sie erteilt keine Freigabe und verspricht keine Konformität.</t>
        </is>
      </c>
    </row>
    <row r="6"/>
    <row r="7" ht="31" customHeight="1">
      <c r="A7" s="5" t="inlineStr">
        <is>
          <t>Auswahl</t>
        </is>
      </c>
      <c r="B7" s="5" t="inlineStr">
        <is>
          <t>Eingabe</t>
        </is>
      </c>
      <c r="D7" s="5" t="inlineStr">
        <is>
          <t>Kennzahl</t>
        </is>
      </c>
      <c r="E7" s="5" t="inlineStr">
        <is>
          <t>Wert</t>
        </is>
      </c>
      <c r="H7" s="5" t="inlineStr">
        <is>
          <t>Schicht</t>
        </is>
      </c>
      <c r="I7" s="5" t="inlineStr">
        <is>
          <t>Ziel</t>
        </is>
      </c>
      <c r="J7" s="5" t="inlineStr">
        <is>
          <t>Gut</t>
        </is>
      </c>
    </row>
    <row r="8">
      <c r="A8" s="6" t="inlineStr">
        <is>
          <t>Zeitraum von</t>
        </is>
      </c>
      <c r="B8" s="34" t="n">
        <v>46269</v>
      </c>
      <c r="D8" s="6" t="inlineStr">
        <is>
          <t>Erfasste Schichten</t>
        </is>
      </c>
      <c r="E8" s="8">
        <f>IF(OR($B$8="",$B$9=""),"",IFERROR(COUNTIFS('Schichterfassung'!$A$7:$A$106,"&gt;="&amp;$B$8,'Schichterfassung'!$A$7:$A$106,"&lt;="&amp;$B$9,'Schichterfassung'!$B$7:$B$106,IF($B$10="Alle","&lt;&gt;",$B$10),'Schichterfassung'!$E$7:$E$106,IF($B$11="Alle","&lt;&gt;",$B$11),'Schichterfassung'!$M$7:$M$106,"&lt;&gt;",'Schichterfassung'!$M$7:$M$106,"&lt;&gt;Unvollständig"),0))</f>
        <v/>
      </c>
      <c r="H8" s="6" t="inlineStr">
        <is>
          <t>Früh</t>
        </is>
      </c>
      <c r="I8" s="9">
        <f>IF(AND($B$10&lt;&gt;"Alle",$B$10&lt;&gt;$H8),NA(),IF(COUNTIFS('Schichterfassung'!$A$7:$A$106,"&gt;="&amp;$B$8,'Schichterfassung'!$A$7:$A$106,"&lt;="&amp;$B$9,'Schichterfassung'!$B$7:$B$106,$H8,'Schichterfassung'!$E$7:$E$106,IF($B$11="Alle","&lt;&gt;",$B$11),'Schichterfassung'!$M$7:$M$106,"&lt;&gt;",'Schichterfassung'!$M$7:$M$106,"&lt;&gt;Unvollständig")=0,NA(),IFERROR(SUMIFS('Schichterfassung'!$G$7:$G$106,'Schichterfassung'!$A$7:$A$106,"&gt;="&amp;$B$8,'Schichterfassung'!$A$7:$A$106,"&lt;="&amp;$B$9,'Schichterfassung'!$B$7:$B$106,$H8,'Schichterfassung'!$E$7:$E$106,IF($B$11="Alle","&lt;&gt;",$B$11),'Schichterfassung'!$M$7:$M$106,"&lt;&gt;",'Schichterfassung'!$M$7:$M$106,"&lt;&gt;Unvollständig"),NA())))</f>
        <v/>
      </c>
      <c r="J8" s="9">
        <f>IF(AND($B$10&lt;&gt;"Alle",$B$10&lt;&gt;$H8),NA(),IF(COUNTIFS('Schichterfassung'!$A$7:$A$106,"&gt;="&amp;$B$8,'Schichterfassung'!$A$7:$A$106,"&lt;="&amp;$B$9,'Schichterfassung'!$B$7:$B$106,$H8,'Schichterfassung'!$E$7:$E$106,IF($B$11="Alle","&lt;&gt;",$B$11),'Schichterfassung'!$M$7:$M$106,"&lt;&gt;",'Schichterfassung'!$M$7:$M$106,"&lt;&gt;Unvollständig")=0,NA(),IFERROR(SUMIFS('Schichterfassung'!$H$7:$H$106,'Schichterfassung'!$A$7:$A$106,"&gt;="&amp;$B$8,'Schichterfassung'!$A$7:$A$106,"&lt;="&amp;$B$9,'Schichterfassung'!$B$7:$B$106,$H8,'Schichterfassung'!$E$7:$E$106,IF($B$11="Alle","&lt;&gt;",$B$11),'Schichterfassung'!$M$7:$M$106,"&lt;&gt;",'Schichterfassung'!$M$7:$M$106,"&lt;&gt;Unvollständig"),NA())))</f>
        <v/>
      </c>
    </row>
    <row r="9">
      <c r="A9" s="10" t="inlineStr">
        <is>
          <t>Zeitraum bis</t>
        </is>
      </c>
      <c r="B9" s="34" t="n">
        <v>46274</v>
      </c>
      <c r="D9" s="10" t="inlineStr">
        <is>
          <t>Zielmenge [Stk]</t>
        </is>
      </c>
      <c r="E9" s="11">
        <f>IF(OR($B$8="",$B$9=""),"",IFERROR(SUMIFS('Schichterfassung'!$G$7:$G$106,'Schichterfassung'!$A$7:$A$106,"&gt;="&amp;$B$8,'Schichterfassung'!$A$7:$A$106,"&lt;="&amp;$B$9,'Schichterfassung'!$B$7:$B$106,IF($B$10="Alle","&lt;&gt;",$B$10),'Schichterfassung'!$E$7:$E$106,IF($B$11="Alle","&lt;&gt;",$B$11),'Schichterfassung'!$M$7:$M$106,"&lt;&gt;",'Schichterfassung'!$M$7:$M$106,"&lt;&gt;Unvollständig"),0))</f>
        <v/>
      </c>
      <c r="H9" s="10" t="inlineStr">
        <is>
          <t>Spät</t>
        </is>
      </c>
      <c r="I9" s="12">
        <f>IF(AND($B$10&lt;&gt;"Alle",$B$10&lt;&gt;$H9),NA(),IF(COUNTIFS('Schichterfassung'!$A$7:$A$106,"&gt;="&amp;$B$8,'Schichterfassung'!$A$7:$A$106,"&lt;="&amp;$B$9,'Schichterfassung'!$B$7:$B$106,$H9,'Schichterfassung'!$E$7:$E$106,IF($B$11="Alle","&lt;&gt;",$B$11),'Schichterfassung'!$M$7:$M$106,"&lt;&gt;",'Schichterfassung'!$M$7:$M$106,"&lt;&gt;Unvollständig")=0,NA(),IFERROR(SUMIFS('Schichterfassung'!$G$7:$G$106,'Schichterfassung'!$A$7:$A$106,"&gt;="&amp;$B$8,'Schichterfassung'!$A$7:$A$106,"&lt;="&amp;$B$9,'Schichterfassung'!$B$7:$B$106,$H9,'Schichterfassung'!$E$7:$E$106,IF($B$11="Alle","&lt;&gt;",$B$11),'Schichterfassung'!$M$7:$M$106,"&lt;&gt;",'Schichterfassung'!$M$7:$M$106,"&lt;&gt;Unvollständig"),NA())))</f>
        <v/>
      </c>
      <c r="J9" s="12">
        <f>IF(AND($B$10&lt;&gt;"Alle",$B$10&lt;&gt;$H9),NA(),IF(COUNTIFS('Schichterfassung'!$A$7:$A$106,"&gt;="&amp;$B$8,'Schichterfassung'!$A$7:$A$106,"&lt;="&amp;$B$9,'Schichterfassung'!$B$7:$B$106,$H9,'Schichterfassung'!$E$7:$E$106,IF($B$11="Alle","&lt;&gt;",$B$11),'Schichterfassung'!$M$7:$M$106,"&lt;&gt;",'Schichterfassung'!$M$7:$M$106,"&lt;&gt;Unvollständig")=0,NA(),IFERROR(SUMIFS('Schichterfassung'!$H$7:$H$106,'Schichterfassung'!$A$7:$A$106,"&gt;="&amp;$B$8,'Schichterfassung'!$A$7:$A$106,"&lt;="&amp;$B$9,'Schichterfassung'!$B$7:$B$106,$H9,'Schichterfassung'!$E$7:$E$106,IF($B$11="Alle","&lt;&gt;",$B$11),'Schichterfassung'!$M$7:$M$106,"&lt;&gt;",'Schichterfassung'!$M$7:$M$106,"&lt;&gt;Unvollständig"),NA())))</f>
        <v/>
      </c>
    </row>
    <row r="10">
      <c r="A10" s="6" t="inlineStr">
        <is>
          <t>Schicht</t>
        </is>
      </c>
      <c r="B10" s="13" t="inlineStr">
        <is>
          <t>Alle</t>
        </is>
      </c>
      <c r="D10" s="6" t="inlineStr">
        <is>
          <t>Gutmenge [Stk]</t>
        </is>
      </c>
      <c r="E10" s="8">
        <f>IF(OR($B$8="",$B$9=""),"",IFERROR(SUMIFS('Schichterfassung'!$H$7:$H$106,'Schichterfassung'!$A$7:$A$106,"&gt;="&amp;$B$8,'Schichterfassung'!$A$7:$A$106,"&lt;="&amp;$B$9,'Schichterfassung'!$B$7:$B$106,IF($B$10="Alle","&lt;&gt;",$B$10),'Schichterfassung'!$E$7:$E$106,IF($B$11="Alle","&lt;&gt;",$B$11),'Schichterfassung'!$M$7:$M$106,"&lt;&gt;",'Schichterfassung'!$M$7:$M$106,"&lt;&gt;Unvollständig"),0))</f>
        <v/>
      </c>
      <c r="H10" s="6" t="inlineStr">
        <is>
          <t>Nacht</t>
        </is>
      </c>
      <c r="I10" s="9">
        <f>IF(AND($B$10&lt;&gt;"Alle",$B$10&lt;&gt;$H10),NA(),IF(COUNTIFS('Schichterfassung'!$A$7:$A$106,"&gt;="&amp;$B$8,'Schichterfassung'!$A$7:$A$106,"&lt;="&amp;$B$9,'Schichterfassung'!$B$7:$B$106,$H10,'Schichterfassung'!$E$7:$E$106,IF($B$11="Alle","&lt;&gt;",$B$11),'Schichterfassung'!$M$7:$M$106,"&lt;&gt;",'Schichterfassung'!$M$7:$M$106,"&lt;&gt;Unvollständig")=0,NA(),IFERROR(SUMIFS('Schichterfassung'!$G$7:$G$106,'Schichterfassung'!$A$7:$A$106,"&gt;="&amp;$B$8,'Schichterfassung'!$A$7:$A$106,"&lt;="&amp;$B$9,'Schichterfassung'!$B$7:$B$106,$H10,'Schichterfassung'!$E$7:$E$106,IF($B$11="Alle","&lt;&gt;",$B$11),'Schichterfassung'!$M$7:$M$106,"&lt;&gt;",'Schichterfassung'!$M$7:$M$106,"&lt;&gt;Unvollständig"),NA())))</f>
        <v/>
      </c>
      <c r="J10" s="9">
        <f>IF(AND($B$10&lt;&gt;"Alle",$B$10&lt;&gt;$H10),NA(),IF(COUNTIFS('Schichterfassung'!$A$7:$A$106,"&gt;="&amp;$B$8,'Schichterfassung'!$A$7:$A$106,"&lt;="&amp;$B$9,'Schichterfassung'!$B$7:$B$106,$H10,'Schichterfassung'!$E$7:$E$106,IF($B$11="Alle","&lt;&gt;",$B$11),'Schichterfassung'!$M$7:$M$106,"&lt;&gt;",'Schichterfassung'!$M$7:$M$106,"&lt;&gt;Unvollständig")=0,NA(),IFERROR(SUMIFS('Schichterfassung'!$H$7:$H$106,'Schichterfassung'!$A$7:$A$106,"&gt;="&amp;$B$8,'Schichterfassung'!$A$7:$A$106,"&lt;="&amp;$B$9,'Schichterfassung'!$B$7:$B$106,$H10,'Schichterfassung'!$E$7:$E$106,IF($B$11="Alle","&lt;&gt;",$B$11),'Schichterfassung'!$M$7:$M$106,"&lt;&gt;",'Schichterfassung'!$M$7:$M$106,"&lt;&gt;Unvollständig"),NA())))</f>
        <v/>
      </c>
    </row>
    <row r="11">
      <c r="A11" s="10" t="inlineStr">
        <is>
          <t>Anlage</t>
        </is>
      </c>
      <c r="B11" s="13" t="inlineStr">
        <is>
          <t>Alle</t>
        </is>
      </c>
      <c r="D11" s="10" t="inlineStr">
        <is>
          <t>Ausschuss [Stk]</t>
        </is>
      </c>
      <c r="E11" s="11">
        <f>IF(OR($B$8="",$B$9=""),"",IFERROR(SUMIFS('Schichterfassung'!$I$7:$I$106,'Schichterfassung'!$A$7:$A$106,"&gt;="&amp;$B$8,'Schichterfassung'!$A$7:$A$106,"&lt;="&amp;$B$9,'Schichterfassung'!$B$7:$B$106,IF($B$10="Alle","&lt;&gt;",$B$10),'Schichterfassung'!$E$7:$E$106,IF($B$11="Alle","&lt;&gt;",$B$11),'Schichterfassung'!$M$7:$M$106,"&lt;&gt;",'Schichterfassung'!$M$7:$M$106,"&lt;&gt;Unvollständig"),0))</f>
        <v/>
      </c>
      <c r="H11" s="14" t="inlineStr">
        <is>
          <t>Gesamt</t>
        </is>
      </c>
      <c r="I11" s="11">
        <f>IF(OR($B$8="",$B$9=""),NA(),IFERROR($E$9,NA()))</f>
        <v/>
      </c>
      <c r="J11" s="11">
        <f>IF(OR($B$8="",$B$9=""),NA(),IFERROR($E$10,NA()))</f>
        <v/>
      </c>
    </row>
    <row r="12">
      <c r="D12" s="6" t="inlineStr">
        <is>
          <t>Gesamtmenge [Stk]</t>
        </is>
      </c>
      <c r="E12" s="8">
        <f>IF(OR(E10="",E11=""),"",IFERROR(E10+E11,""))</f>
        <v/>
      </c>
    </row>
    <row r="13">
      <c r="D13" s="10" t="inlineStr">
        <is>
          <t>Zielerfüllung</t>
        </is>
      </c>
      <c r="E13" s="35">
        <f>IF(OR(E9="",E10=""),"",IFERROR(E10/E9,""))</f>
        <v/>
      </c>
    </row>
    <row r="14">
      <c r="D14" s="6" t="inlineStr">
        <is>
          <t>Ausschussquote</t>
        </is>
      </c>
      <c r="E14" s="16">
        <f>IF(OR(E11="",E12="",E12=0),"",IFERROR(E11/E12,""))</f>
        <v/>
      </c>
    </row>
    <row r="15">
      <c r="D15" s="10" t="inlineStr">
        <is>
          <t>Schichten unter Ziel</t>
        </is>
      </c>
      <c r="E15" s="11">
        <f>IF(OR($B$8="",$B$9=""),"",IFERROR(COUNTIFS('Schichterfassung'!$A$7:$A$106,"&gt;="&amp;$B$8,'Schichterfassung'!$A$7:$A$106,"&lt;="&amp;$B$9,'Schichterfassung'!$B$7:$B$106,IF($B$10="Alle","&lt;&gt;",$B$10),'Schichterfassung'!$E$7:$E$106,IF($B$11="Alle","&lt;&gt;",$B$11),'Schichterfassung'!$K$7:$K$106,"&lt;1",'Schichterfassung'!$K$7:$K$106,"&lt;&gt;",'Schichterfassung'!$M$7:$M$106,"&lt;&gt;Unvollständig"),0))</f>
        <v/>
      </c>
    </row>
  </sheetData>
  <mergeCells count="1">
    <mergeCell ref="A1:J1"/>
  </mergeCells>
  <conditionalFormatting sqref="E13">
    <cfRule type="expression" priority="1" dxfId="0">
      <formula>E13&gt;=1</formula>
    </cfRule>
    <cfRule type="expression" priority="2" dxfId="1">
      <formula>AND(ISNUMBER(E13),E13&lt;1)</formula>
    </cfRule>
  </conditionalFormatting>
  <conditionalFormatting sqref="E14">
    <cfRule type="expression" priority="3" dxfId="1">
      <formula>AND(ISNUMBER(E14),E14&gt;'Parameter'!$B$8)</formula>
    </cfRule>
  </conditionalFormatting>
  <dataValidations count="3">
    <dataValidation sqref="B8:B9" showDropDown="0" showInputMessage="1" showErrorMessage="1" allowBlank="0" errorTitle="Datum prüfen" error="Das Datum liegt außerhalb des plausiblen Zeitraums." promptTitle="Berichtszeitraum" prompt="Von- und Bis-Datum im Format TT.MM.JJJJ eingeben." type="date" errorStyle="warning" operator="between">
      <formula1>TODAY()-3650</formula1>
      <formula2>TODAY()+365</formula2>
    </dataValidation>
    <dataValidation sqref="B10" showDropDown="0" showInputMessage="0" showErrorMessage="1" allowBlank="0" errorTitle="Schicht auswählen" error="Bitte einen Wert aus der Liste auswählen." type="list" errorStyle="stop">
      <formula1>"Alle,Früh,Spät,Nacht"</formula1>
    </dataValidation>
    <dataValidation sqref="B11" showDropDown="0" showInputMessage="0" showErrorMessage="1" allowBlank="0" errorTitle="Anlage auswählen" error="Bitte einen Wert aus der Liste auswählen." type="list" errorStyle="stop">
      <formula1>"Alle,Demo-Presse A,Demo-Linie B,Demo-Zelle C"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8" customWidth="1" min="3" max="3"/>
    <col width="24" customWidth="1" min="4" max="4"/>
    <col width="19" customWidth="1" min="5" max="5"/>
    <col width="22" customWidth="1" min="6" max="6"/>
    <col width="17" customWidth="1" min="7" max="7"/>
    <col width="17" customWidth="1" min="8" max="8"/>
    <col width="17" customWidth="1" min="9" max="9"/>
    <col width="19" customWidth="1" min="10" max="10"/>
    <col width="16" customWidth="1" min="11" max="11"/>
    <col width="17" customWidth="1" min="12" max="12"/>
    <col width="31" customWidth="1" min="13" max="13"/>
    <col width="34" customWidth="1" min="14" max="14"/>
  </cols>
  <sheetData>
    <row r="1" ht="28" customHeight="1">
      <c r="A1" s="1" t="inlineStr">
        <is>
          <t>Schichterfassung – Produktionsmenge pro Schicht</t>
        </is>
      </c>
    </row>
    <row r="2" ht="30" customHeight="1">
      <c r="A2" s="3" t="inlineStr">
        <is>
          <t>Zweck</t>
        </is>
      </c>
      <c r="B2" s="4" t="inlineStr">
        <is>
          <t>Erfasst je abgeschlossener Schicht Zielmenge, Gutmenge und Ausschuss für eine nachvollziehbare Produktionsbesprechung.</t>
        </is>
      </c>
    </row>
    <row r="3" ht="30" customHeight="1">
      <c r="A3" s="3" t="inlineStr">
        <is>
          <t>Datenquelle</t>
        </is>
      </c>
      <c r="B3" s="4" t="inlineStr">
        <is>
          <t>Manuelle Schichtmeldung aus dem eindeutig fiktiven Musterwerk Küstenblick; keine automatische Maschinen-, ERP- oder MES-Datenübernahme.</t>
        </is>
      </c>
    </row>
    <row r="4" ht="30" customHeight="1">
      <c r="A4" s="3" t="inlineStr">
        <is>
          <t>Sichtbares Ergebnis</t>
        </is>
      </c>
      <c r="B4" s="4" t="inlineStr">
        <is>
          <t>Berechnete Gesamtmenge, Zielerfüllung, Ausschussquote und ein prüfbarer Status. Gelbe Zellen sind Eingaben; Formelzellen werden automatisch neu berechnet.</t>
        </is>
      </c>
    </row>
    <row r="5"/>
    <row r="6" ht="31" customHeight="1">
      <c r="A6" s="5" t="inlineStr">
        <is>
          <t>Datum</t>
        </is>
      </c>
      <c r="B6" s="5" t="inlineStr">
        <is>
          <t>Schicht</t>
        </is>
      </c>
      <c r="C6" s="5" t="inlineStr">
        <is>
          <t>Auftrag</t>
        </is>
      </c>
      <c r="D6" s="5" t="inlineStr">
        <is>
          <t>Produkt</t>
        </is>
      </c>
      <c r="E6" s="5" t="inlineStr">
        <is>
          <t>Anlage</t>
        </is>
      </c>
      <c r="F6" s="5" t="inlineStr">
        <is>
          <t>Verantwortungsrolle</t>
        </is>
      </c>
      <c r="G6" s="5" t="inlineStr">
        <is>
          <t>Zielmenge [Stk]</t>
        </is>
      </c>
      <c r="H6" s="5" t="inlineStr">
        <is>
          <t>Gutmenge [Stk]</t>
        </is>
      </c>
      <c r="I6" s="5" t="inlineStr">
        <is>
          <t>Ausschuss [Stk]</t>
        </is>
      </c>
      <c r="J6" s="5" t="inlineStr">
        <is>
          <t>Gesamtmenge [Stk]</t>
        </is>
      </c>
      <c r="K6" s="5" t="inlineStr">
        <is>
          <t>Zielerfüllung</t>
        </is>
      </c>
      <c r="L6" s="5" t="inlineStr">
        <is>
          <t>Ausschussquote</t>
        </is>
      </c>
      <c r="M6" s="5" t="inlineStr">
        <is>
          <t>Status</t>
        </is>
      </c>
      <c r="N6" s="5" t="inlineStr">
        <is>
          <t>Kommentar</t>
        </is>
      </c>
    </row>
    <row r="7">
      <c r="A7" s="36" t="n">
        <v>46269</v>
      </c>
      <c r="B7" s="18" t="inlineStr">
        <is>
          <t>Früh</t>
        </is>
      </c>
      <c r="C7" s="13" t="inlineStr">
        <is>
          <t>FA-2026-001</t>
        </is>
      </c>
      <c r="D7" s="13" t="inlineStr">
        <is>
          <t>Nordstern-Gehäuse 100</t>
        </is>
      </c>
      <c r="E7" s="13" t="inlineStr">
        <is>
          <t>Demo-Presse A</t>
        </is>
      </c>
      <c r="F7" s="13" t="inlineStr">
        <is>
          <t>Schichtleitung</t>
        </is>
      </c>
      <c r="G7" s="19" t="n">
        <v>1000</v>
      </c>
      <c r="H7" s="19" t="n">
        <v>1020</v>
      </c>
      <c r="I7" s="19" t="n">
        <v>20</v>
      </c>
      <c r="J7" s="12">
        <f>IF(COUNTA($A7:$I7)=0,"",IF(OR($H7="",$I7=""),"",IFERROR($H7+$I7,"")))</f>
        <v/>
      </c>
      <c r="K7" s="37">
        <f>IF(COUNTA($A7:$I7)=0,"",IF(OR($G7="",$H7=""),"",IFERROR($H7/$G7,"")))</f>
        <v/>
      </c>
      <c r="L7" s="21">
        <f>IF(COUNTA($A7:$I7)=0,"",IF(OR($I7="",$J7="",$J7=0),"",IFERROR($I7/$J7,"")))</f>
        <v/>
      </c>
      <c r="M7" s="22">
        <f>IF(COUNTA($A7:$I7)=0,"",IF(COUNTA($A7:$I7)&lt;9,"Unvollständig",IFERROR(IF($K7&gt;=1,IF(AND($L7&lt;&gt;"",$L7&gt;'Parameter'!$B$8),"Ziel erreicht / Ausschuss prüfen","Ziel erreicht"),IF($K7&gt;='Parameter'!$B$7,IF(AND($L7&lt;&gt;"",$L7&gt;'Parameter'!$B$8),"Beobachten / Ausschuss prüfen","Beobachten"),"Unter Ziel")),"Prüfen")))</f>
        <v/>
      </c>
      <c r="N7" s="23" t="inlineStr">
        <is>
          <t>Ruhiger Serienlauf</t>
        </is>
      </c>
    </row>
    <row r="8">
      <c r="A8" s="36" t="n">
        <v>46269</v>
      </c>
      <c r="B8" s="18" t="inlineStr">
        <is>
          <t>Spät</t>
        </is>
      </c>
      <c r="C8" s="13" t="inlineStr">
        <is>
          <t>FA-2026-002</t>
        </is>
      </c>
      <c r="D8" s="13" t="inlineStr">
        <is>
          <t>Elbwelle 220</t>
        </is>
      </c>
      <c r="E8" s="13" t="inlineStr">
        <is>
          <t>Demo-Linie B</t>
        </is>
      </c>
      <c r="F8" s="13" t="inlineStr">
        <is>
          <t>Teamkoordination</t>
        </is>
      </c>
      <c r="G8" s="19" t="n">
        <v>950</v>
      </c>
      <c r="H8" s="19" t="n">
        <v>900</v>
      </c>
      <c r="I8" s="19" t="n">
        <v>40</v>
      </c>
      <c r="J8" s="9">
        <f>IF(COUNTA($A8:$I8)=0,"",IF(OR($H8="",$I8=""),"",IFERROR($H8+$I8,"")))</f>
        <v/>
      </c>
      <c r="K8" s="38">
        <f>IF(COUNTA($A8:$I8)=0,"",IF(OR($G8="",$H8=""),"",IFERROR($H8/$G8,"")))</f>
        <v/>
      </c>
      <c r="L8" s="25">
        <f>IF(COUNTA($A8:$I8)=0,"",IF(OR($I8="",$J8="",$J8=0),"",IFERROR($I8/$J8,"")))</f>
        <v/>
      </c>
      <c r="M8" s="26">
        <f>IF(COUNTA($A8:$I8)=0,"",IF(COUNTA($A8:$I8)&lt;9,"Unvollständig",IFERROR(IF($K8&gt;=1,IF(AND($L8&lt;&gt;"",$L8&gt;'Parameter'!$B$8),"Ziel erreicht / Ausschuss prüfen","Ziel erreicht"),IF($K8&gt;='Parameter'!$B$7,IF(AND($L8&lt;&gt;"",$L8&gt;'Parameter'!$B$8),"Beobachten / Ausschuss prüfen","Beobachten"),"Unter Ziel")),"Prüfen")))</f>
        <v/>
      </c>
      <c r="N8" s="23" t="inlineStr">
        <is>
          <t>Materialwechsel geprüft</t>
        </is>
      </c>
    </row>
    <row r="9">
      <c r="A9" s="36" t="n">
        <v>46270</v>
      </c>
      <c r="B9" s="18" t="inlineStr">
        <is>
          <t>Nacht</t>
        </is>
      </c>
      <c r="C9" s="13" t="inlineStr">
        <is>
          <t>FA-2026-003</t>
        </is>
      </c>
      <c r="D9" s="13" t="inlineStr">
        <is>
          <t>Morgenrad-Träger</t>
        </is>
      </c>
      <c r="E9" s="13" t="inlineStr">
        <is>
          <t>Demo-Zelle C</t>
        </is>
      </c>
      <c r="F9" s="13" t="inlineStr">
        <is>
          <t>Schichtleitung</t>
        </is>
      </c>
      <c r="G9" s="19" t="n">
        <v>800</v>
      </c>
      <c r="H9" s="19" t="n">
        <v>800</v>
      </c>
      <c r="I9" s="19" t="n">
        <v>50</v>
      </c>
      <c r="J9" s="12">
        <f>IF(COUNTA($A9:$I9)=0,"",IF(OR($H9="",$I9=""),"",IFERROR($H9+$I9,"")))</f>
        <v/>
      </c>
      <c r="K9" s="37">
        <f>IF(COUNTA($A9:$I9)=0,"",IF(OR($G9="",$H9=""),"",IFERROR($H9/$G9,"")))</f>
        <v/>
      </c>
      <c r="L9" s="21">
        <f>IF(COUNTA($A9:$I9)=0,"",IF(OR($I9="",$J9="",$J9=0),"",IFERROR($I9/$J9,"")))</f>
        <v/>
      </c>
      <c r="M9" s="22">
        <f>IF(COUNTA($A9:$I9)=0,"",IF(COUNTA($A9:$I9)&lt;9,"Unvollständig",IFERROR(IF($K9&gt;=1,IF(AND($L9&lt;&gt;"",$L9&gt;'Parameter'!$B$8),"Ziel erreicht / Ausschuss prüfen","Ziel erreicht"),IF($K9&gt;='Parameter'!$B$7,IF(AND($L9&lt;&gt;"",$L9&gt;'Parameter'!$B$8),"Beobachten / Ausschuss prüfen","Beobachten"),"Unter Ziel")),"Prüfen")))</f>
        <v/>
      </c>
      <c r="N9" s="23" t="inlineStr">
        <is>
          <t>Ausschussursache besprechen</t>
        </is>
      </c>
    </row>
    <row r="10">
      <c r="A10" s="36" t="n">
        <v>46271</v>
      </c>
      <c r="B10" s="18" t="inlineStr">
        <is>
          <t>Früh</t>
        </is>
      </c>
      <c r="C10" s="13" t="inlineStr">
        <is>
          <t>FA-2026-004</t>
        </is>
      </c>
      <c r="D10" s="13" t="inlineStr">
        <is>
          <t>Nordstern-Gehäuse 100</t>
        </is>
      </c>
      <c r="E10" s="13" t="inlineStr">
        <is>
          <t>Demo-Presse A</t>
        </is>
      </c>
      <c r="F10" s="13" t="inlineStr">
        <is>
          <t>Produktionsplanung</t>
        </is>
      </c>
      <c r="G10" s="19" t="n">
        <v>1200</v>
      </c>
      <c r="H10" s="19" t="n">
        <v>1100</v>
      </c>
      <c r="I10" s="19" t="n">
        <v>30</v>
      </c>
      <c r="J10" s="9">
        <f>IF(COUNTA($A10:$I10)=0,"",IF(OR($H10="",$I10=""),"",IFERROR($H10+$I10,"")))</f>
        <v/>
      </c>
      <c r="K10" s="38">
        <f>IF(COUNTA($A10:$I10)=0,"",IF(OR($G10="",$H10=""),"",IFERROR($H10/$G10,"")))</f>
        <v/>
      </c>
      <c r="L10" s="25">
        <f>IF(COUNTA($A10:$I10)=0,"",IF(OR($I10="",$J10="",$J10=0),"",IFERROR($I10/$J10,"")))</f>
        <v/>
      </c>
      <c r="M10" s="26">
        <f>IF(COUNTA($A10:$I10)=0,"",IF(COUNTA($A10:$I10)&lt;9,"Unvollständig",IFERROR(IF($K10&gt;=1,IF(AND($L10&lt;&gt;"",$L10&gt;'Parameter'!$B$8),"Ziel erreicht / Ausschuss prüfen","Ziel erreicht"),IF($K10&gt;='Parameter'!$B$7,IF(AND($L10&lt;&gt;"",$L10&gt;'Parameter'!$B$8),"Beobachten / Ausschuss prüfen","Beobachten"),"Unter Ziel")),"Prüfen")))</f>
        <v/>
      </c>
      <c r="N10" s="23" t="inlineStr">
        <is>
          <t>Anlaufzeit länger als geplant</t>
        </is>
      </c>
    </row>
    <row r="11">
      <c r="A11" s="36" t="n">
        <v>46271</v>
      </c>
      <c r="B11" s="18" t="inlineStr">
        <is>
          <t>Spät</t>
        </is>
      </c>
      <c r="C11" s="13" t="inlineStr">
        <is>
          <t>FA-2026-005</t>
        </is>
      </c>
      <c r="D11" s="13" t="inlineStr">
        <is>
          <t>Felsenring 80</t>
        </is>
      </c>
      <c r="E11" s="13" t="inlineStr">
        <is>
          <t>Demo-Linie B</t>
        </is>
      </c>
      <c r="F11" s="13" t="inlineStr">
        <is>
          <t>Teamkoordination</t>
        </is>
      </c>
      <c r="G11" s="19" t="n">
        <v>900</v>
      </c>
      <c r="H11" s="19" t="n">
        <v>810</v>
      </c>
      <c r="I11" s="19" t="n">
        <v>45</v>
      </c>
      <c r="J11" s="12">
        <f>IF(COUNTA($A11:$I11)=0,"",IF(OR($H11="",$I11=""),"",IFERROR($H11+$I11,"")))</f>
        <v/>
      </c>
      <c r="K11" s="37">
        <f>IF(COUNTA($A11:$I11)=0,"",IF(OR($G11="",$H11=""),"",IFERROR($H11/$G11,"")))</f>
        <v/>
      </c>
      <c r="L11" s="21">
        <f>IF(COUNTA($A11:$I11)=0,"",IF(OR($I11="",$J11="",$J11=0),"",IFERROR($I11/$J11,"")))</f>
        <v/>
      </c>
      <c r="M11" s="22">
        <f>IF(COUNTA($A11:$I11)=0,"",IF(COUNTA($A11:$I11)&lt;9,"Unvollständig",IFERROR(IF($K11&gt;=1,IF(AND($L11&lt;&gt;"",$L11&gt;'Parameter'!$B$8),"Ziel erreicht / Ausschuss prüfen","Ziel erreicht"),IF($K11&gt;='Parameter'!$B$7,IF(AND($L11&lt;&gt;"",$L11&gt;'Parameter'!$B$8),"Beobachten / Ausschuss prüfen","Beobachten"),"Unter Ziel")),"Prüfen")))</f>
        <v/>
      </c>
      <c r="N11" s="23" t="inlineStr">
        <is>
          <t>Grenzwert Zielerfüllung</t>
        </is>
      </c>
    </row>
    <row r="12">
      <c r="A12" s="36" t="n">
        <v>46272</v>
      </c>
      <c r="B12" s="18" t="inlineStr">
        <is>
          <t>Nacht</t>
        </is>
      </c>
      <c r="C12" s="13" t="inlineStr">
        <is>
          <t>FA-2026-006</t>
        </is>
      </c>
      <c r="D12" s="13" t="inlineStr">
        <is>
          <t>Elbwelle 220</t>
        </is>
      </c>
      <c r="E12" s="13" t="inlineStr">
        <is>
          <t>Demo-Zelle C</t>
        </is>
      </c>
      <c r="F12" s="13" t="inlineStr">
        <is>
          <t>Schichtleitung</t>
        </is>
      </c>
      <c r="G12" s="19" t="n">
        <v>700</v>
      </c>
      <c r="H12" s="19" t="n">
        <v>640</v>
      </c>
      <c r="I12" s="19" t="n">
        <v>20</v>
      </c>
      <c r="J12" s="9">
        <f>IF(COUNTA($A12:$I12)=0,"",IF(OR($H12="",$I12=""),"",IFERROR($H12+$I12,"")))</f>
        <v/>
      </c>
      <c r="K12" s="38">
        <f>IF(COUNTA($A12:$I12)=0,"",IF(OR($G12="",$H12=""),"",IFERROR($H12/$G12,"")))</f>
        <v/>
      </c>
      <c r="L12" s="25">
        <f>IF(COUNTA($A12:$I12)=0,"",IF(OR($I12="",$J12="",$J12=0),"",IFERROR($I12/$J12,"")))</f>
        <v/>
      </c>
      <c r="M12" s="26">
        <f>IF(COUNTA($A12:$I12)=0,"",IF(COUNTA($A12:$I12)&lt;9,"Unvollständig",IFERROR(IF($K12&gt;=1,IF(AND($L12&lt;&gt;"",$L12&gt;'Parameter'!$B$8),"Ziel erreicht / Ausschuss prüfen","Ziel erreicht"),IF($K12&gt;='Parameter'!$B$7,IF(AND($L12&lt;&gt;"",$L12&gt;'Parameter'!$B$8),"Beobachten / Ausschuss prüfen","Beobachten"),"Unter Ziel")),"Prüfen")))</f>
        <v/>
      </c>
      <c r="N12" s="23" t="inlineStr">
        <is>
          <t>Werkzeugwechsel dokumentiert</t>
        </is>
      </c>
    </row>
    <row r="13">
      <c r="A13" s="36" t="n">
        <v>46273</v>
      </c>
      <c r="B13" s="18" t="inlineStr">
        <is>
          <t>Früh</t>
        </is>
      </c>
      <c r="C13" s="13" t="inlineStr">
        <is>
          <t>FA-2026-007</t>
        </is>
      </c>
      <c r="D13" s="13" t="inlineStr">
        <is>
          <t>Morgenrad-Träger</t>
        </is>
      </c>
      <c r="E13" s="13" t="inlineStr">
        <is>
          <t>Demo-Presse A</t>
        </is>
      </c>
      <c r="F13" s="13" t="inlineStr">
        <is>
          <t>Teamkoordination</t>
        </is>
      </c>
      <c r="G13" s="19" t="n">
        <v>1100</v>
      </c>
      <c r="H13" s="19" t="n">
        <v>1150</v>
      </c>
      <c r="I13" s="19" t="n">
        <v>25</v>
      </c>
      <c r="J13" s="12">
        <f>IF(COUNTA($A13:$I13)=0,"",IF(OR($H13="",$I13=""),"",IFERROR($H13+$I13,"")))</f>
        <v/>
      </c>
      <c r="K13" s="37">
        <f>IF(COUNTA($A13:$I13)=0,"",IF(OR($G13="",$H13=""),"",IFERROR($H13/$G13,"")))</f>
        <v/>
      </c>
      <c r="L13" s="21">
        <f>IF(COUNTA($A13:$I13)=0,"",IF(OR($I13="",$J13="",$J13=0),"",IFERROR($I13/$J13,"")))</f>
        <v/>
      </c>
      <c r="M13" s="22">
        <f>IF(COUNTA($A13:$I13)=0,"",IF(COUNTA($A13:$I13)&lt;9,"Unvollständig",IFERROR(IF($K13&gt;=1,IF(AND($L13&lt;&gt;"",$L13&gt;'Parameter'!$B$8),"Ziel erreicht / Ausschuss prüfen","Ziel erreicht"),IF($K13&gt;='Parameter'!$B$7,IF(AND($L13&lt;&gt;"",$L13&gt;'Parameter'!$B$8),"Beobachten / Ausschuss prüfen","Beobachten"),"Unter Ziel")),"Prüfen")))</f>
        <v/>
      </c>
      <c r="N13" s="23" t="inlineStr">
        <is>
          <t>Ziel übertroffen</t>
        </is>
      </c>
    </row>
    <row r="14">
      <c r="A14" s="36" t="n">
        <v>46273</v>
      </c>
      <c r="B14" s="18" t="inlineStr">
        <is>
          <t>Spät</t>
        </is>
      </c>
      <c r="C14" s="13" t="inlineStr">
        <is>
          <t>FA-2026-008</t>
        </is>
      </c>
      <c r="D14" s="13" t="inlineStr">
        <is>
          <t>Felsenring 80</t>
        </is>
      </c>
      <c r="E14" s="13" t="inlineStr">
        <is>
          <t>Demo-Linie B</t>
        </is>
      </c>
      <c r="F14" s="13" t="inlineStr">
        <is>
          <t>Produktionsplanung</t>
        </is>
      </c>
      <c r="G14" s="19" t="n">
        <v>1000</v>
      </c>
      <c r="H14" s="19" t="n">
        <v>870</v>
      </c>
      <c r="I14" s="19" t="n">
        <v>60</v>
      </c>
      <c r="J14" s="9">
        <f>IF(COUNTA($A14:$I14)=0,"",IF(OR($H14="",$I14=""),"",IFERROR($H14+$I14,"")))</f>
        <v/>
      </c>
      <c r="K14" s="38">
        <f>IF(COUNTA($A14:$I14)=0,"",IF(OR($G14="",$H14=""),"",IFERROR($H14/$G14,"")))</f>
        <v/>
      </c>
      <c r="L14" s="25">
        <f>IF(COUNTA($A14:$I14)=0,"",IF(OR($I14="",$J14="",$J14=0),"",IFERROR($I14/$J14,"")))</f>
        <v/>
      </c>
      <c r="M14" s="26">
        <f>IF(COUNTA($A14:$I14)=0,"",IF(COUNTA($A14:$I14)&lt;9,"Unvollständig",IFERROR(IF($K14&gt;=1,IF(AND($L14&lt;&gt;"",$L14&gt;'Parameter'!$B$8),"Ziel erreicht / Ausschuss prüfen","Ziel erreicht"),IF($K14&gt;='Parameter'!$B$7,IF(AND($L14&lt;&gt;"",$L14&gt;'Parameter'!$B$8),"Beobachten / Ausschuss prüfen","Beobachten"),"Unter Ziel")),"Prüfen")))</f>
        <v/>
      </c>
      <c r="N14" s="23" t="inlineStr">
        <is>
          <t>Ursachenprüfung priorisieren</t>
        </is>
      </c>
    </row>
    <row r="15">
      <c r="A15" s="36" t="n">
        <v>46274</v>
      </c>
      <c r="B15" s="18" t="inlineStr">
        <is>
          <t>Nacht</t>
        </is>
      </c>
      <c r="C15" s="13" t="inlineStr">
        <is>
          <t>FA-2026-009</t>
        </is>
      </c>
      <c r="D15" s="13" t="inlineStr">
        <is>
          <t>Nordstern-Gehäuse 100</t>
        </is>
      </c>
      <c r="E15" s="13" t="inlineStr">
        <is>
          <t>Demo-Zelle C</t>
        </is>
      </c>
      <c r="F15" s="13" t="inlineStr">
        <is>
          <t>Schichtleitung</t>
        </is>
      </c>
      <c r="G15" s="19" t="n">
        <v>750</v>
      </c>
      <c r="H15" s="19" t="n">
        <v>0</v>
      </c>
      <c r="I15" s="19" t="n">
        <v>0</v>
      </c>
      <c r="J15" s="12">
        <f>IF(COUNTA($A15:$I15)=0,"",IF(OR($H15="",$I15=""),"",IFERROR($H15+$I15,"")))</f>
        <v/>
      </c>
      <c r="K15" s="37">
        <f>IF(COUNTA($A15:$I15)=0,"",IF(OR($G15="",$H15=""),"",IFERROR($H15/$G15,"")))</f>
        <v/>
      </c>
      <c r="L15" s="21">
        <f>IF(COUNTA($A15:$I15)=0,"",IF(OR($I15="",$J15="",$J15=0),"",IFERROR($I15/$J15,"")))</f>
        <v/>
      </c>
      <c r="M15" s="22">
        <f>IF(COUNTA($A15:$I15)=0,"",IF(COUNTA($A15:$I15)&lt;9,"Unvollständig",IFERROR(IF($K15&gt;=1,IF(AND($L15&lt;&gt;"",$L15&gt;'Parameter'!$B$8),"Ziel erreicht / Ausschuss prüfen","Ziel erreicht"),IF($K15&gt;='Parameter'!$B$7,IF(AND($L15&lt;&gt;"",$L15&gt;'Parameter'!$B$8),"Beobachten / Ausschuss prüfen","Beobachten"),"Unter Ziel")),"Prüfen")))</f>
        <v/>
      </c>
      <c r="N15" s="23" t="inlineStr">
        <is>
          <t>Grenzfall: keine Produktion</t>
        </is>
      </c>
    </row>
    <row r="16">
      <c r="A16" s="36" t="n">
        <v>46274</v>
      </c>
      <c r="B16" s="18" t="inlineStr">
        <is>
          <t>Früh</t>
        </is>
      </c>
      <c r="C16" s="13" t="inlineStr">
        <is>
          <t>FA-2026-010</t>
        </is>
      </c>
      <c r="D16" s="13" t="inlineStr">
        <is>
          <t>Elbwelle 220</t>
        </is>
      </c>
      <c r="E16" s="13" t="inlineStr">
        <is>
          <t>Demo-Presse A</t>
        </is>
      </c>
      <c r="F16" s="13" t="inlineStr">
        <is>
          <t>Teamkoordination</t>
        </is>
      </c>
      <c r="G16" s="19" t="n">
        <v>1000</v>
      </c>
      <c r="H16" s="19" t="n">
        <v>1000</v>
      </c>
      <c r="I16" s="19" t="n">
        <v>50</v>
      </c>
      <c r="J16" s="9">
        <f>IF(COUNTA($A16:$I16)=0,"",IF(OR($H16="",$I16=""),"",IFERROR($H16+$I16,"")))</f>
        <v/>
      </c>
      <c r="K16" s="38">
        <f>IF(COUNTA($A16:$I16)=0,"",IF(OR($G16="",$H16=""),"",IFERROR($H16/$G16,"")))</f>
        <v/>
      </c>
      <c r="L16" s="25">
        <f>IF(COUNTA($A16:$I16)=0,"",IF(OR($I16="",$J16="",$J16=0),"",IFERROR($I16/$J16,"")))</f>
        <v/>
      </c>
      <c r="M16" s="26">
        <f>IF(COUNTA($A16:$I16)=0,"",IF(COUNTA($A16:$I16)&lt;9,"Unvollständig",IFERROR(IF($K16&gt;=1,IF(AND($L16&lt;&gt;"",$L16&gt;'Parameter'!$B$8),"Ziel erreicht / Ausschuss prüfen","Ziel erreicht"),IF($K16&gt;='Parameter'!$B$7,IF(AND($L16&lt;&gt;"",$L16&gt;'Parameter'!$B$8),"Beobachten / Ausschuss prüfen","Beobachten"),"Unter Ziel")),"Prüfen")))</f>
        <v/>
      </c>
      <c r="N16" s="23" t="inlineStr">
        <is>
          <t>Ziel genau erreicht</t>
        </is>
      </c>
    </row>
    <row r="17">
      <c r="A17" s="36" t="n"/>
      <c r="B17" s="18" t="n"/>
      <c r="C17" s="13" t="n"/>
      <c r="D17" s="13" t="n"/>
      <c r="E17" s="13" t="n"/>
      <c r="F17" s="13" t="n"/>
      <c r="G17" s="19" t="n"/>
      <c r="H17" s="19" t="n"/>
      <c r="I17" s="19" t="n"/>
      <c r="J17" s="12">
        <f>IF(COUNTA($A17:$I17)=0,"",IF(OR($H17="",$I17=""),"",IFERROR($H17+$I17,"")))</f>
        <v/>
      </c>
      <c r="K17" s="37">
        <f>IF(COUNTA($A17:$I17)=0,"",IF(OR($G17="",$H17=""),"",IFERROR($H17/$G17,"")))</f>
        <v/>
      </c>
      <c r="L17" s="21">
        <f>IF(COUNTA($A17:$I17)=0,"",IF(OR($I17="",$J17="",$J17=0),"",IFERROR($I17/$J17,"")))</f>
        <v/>
      </c>
      <c r="M17" s="22">
        <f>IF(COUNTA($A17:$I17)=0,"",IF(COUNTA($A17:$I17)&lt;9,"Unvollständig",IFERROR(IF($K17&gt;=1,IF(AND($L17&lt;&gt;"",$L17&gt;'Parameter'!$B$8),"Ziel erreicht / Ausschuss prüfen","Ziel erreicht"),IF($K17&gt;='Parameter'!$B$7,IF(AND($L17&lt;&gt;"",$L17&gt;'Parameter'!$B$8),"Beobachten / Ausschuss prüfen","Beobachten"),"Unter Ziel")),"Prüfen")))</f>
        <v/>
      </c>
      <c r="N17" s="23" t="n"/>
    </row>
    <row r="18">
      <c r="A18" s="36" t="n"/>
      <c r="B18" s="18" t="n"/>
      <c r="C18" s="13" t="n"/>
      <c r="D18" s="13" t="n"/>
      <c r="E18" s="13" t="n"/>
      <c r="F18" s="13" t="n"/>
      <c r="G18" s="19" t="n"/>
      <c r="H18" s="19" t="n"/>
      <c r="I18" s="19" t="n"/>
      <c r="J18" s="9">
        <f>IF(COUNTA($A18:$I18)=0,"",IF(OR($H18="",$I18=""),"",IFERROR($H18+$I18,"")))</f>
        <v/>
      </c>
      <c r="K18" s="38">
        <f>IF(COUNTA($A18:$I18)=0,"",IF(OR($G18="",$H18=""),"",IFERROR($H18/$G18,"")))</f>
        <v/>
      </c>
      <c r="L18" s="25">
        <f>IF(COUNTA($A18:$I18)=0,"",IF(OR($I18="",$J18="",$J18=0),"",IFERROR($I18/$J18,"")))</f>
        <v/>
      </c>
      <c r="M18" s="26">
        <f>IF(COUNTA($A18:$I18)=0,"",IF(COUNTA($A18:$I18)&lt;9,"Unvollständig",IFERROR(IF($K18&gt;=1,IF(AND($L18&lt;&gt;"",$L18&gt;'Parameter'!$B$8),"Ziel erreicht / Ausschuss prüfen","Ziel erreicht"),IF($K18&gt;='Parameter'!$B$7,IF(AND($L18&lt;&gt;"",$L18&gt;'Parameter'!$B$8),"Beobachten / Ausschuss prüfen","Beobachten"),"Unter Ziel")),"Prüfen")))</f>
        <v/>
      </c>
      <c r="N18" s="23" t="n"/>
    </row>
    <row r="19">
      <c r="A19" s="36" t="n"/>
      <c r="B19" s="18" t="n"/>
      <c r="C19" s="13" t="n"/>
      <c r="D19" s="13" t="n"/>
      <c r="E19" s="13" t="n"/>
      <c r="F19" s="13" t="n"/>
      <c r="G19" s="19" t="n"/>
      <c r="H19" s="19" t="n"/>
      <c r="I19" s="19" t="n"/>
      <c r="J19" s="12">
        <f>IF(COUNTA($A19:$I19)=0,"",IF(OR($H19="",$I19=""),"",IFERROR($H19+$I19,"")))</f>
        <v/>
      </c>
      <c r="K19" s="37">
        <f>IF(COUNTA($A19:$I19)=0,"",IF(OR($G19="",$H19=""),"",IFERROR($H19/$G19,"")))</f>
        <v/>
      </c>
      <c r="L19" s="21">
        <f>IF(COUNTA($A19:$I19)=0,"",IF(OR($I19="",$J19="",$J19=0),"",IFERROR($I19/$J19,"")))</f>
        <v/>
      </c>
      <c r="M19" s="22">
        <f>IF(COUNTA($A19:$I19)=0,"",IF(COUNTA($A19:$I19)&lt;9,"Unvollständig",IFERROR(IF($K19&gt;=1,IF(AND($L19&lt;&gt;"",$L19&gt;'Parameter'!$B$8),"Ziel erreicht / Ausschuss prüfen","Ziel erreicht"),IF($K19&gt;='Parameter'!$B$7,IF(AND($L19&lt;&gt;"",$L19&gt;'Parameter'!$B$8),"Beobachten / Ausschuss prüfen","Beobachten"),"Unter Ziel")),"Prüfen")))</f>
        <v/>
      </c>
      <c r="N19" s="23" t="n"/>
    </row>
    <row r="20">
      <c r="A20" s="36" t="n"/>
      <c r="B20" s="18" t="n"/>
      <c r="C20" s="13" t="n"/>
      <c r="D20" s="13" t="n"/>
      <c r="E20" s="13" t="n"/>
      <c r="F20" s="13" t="n"/>
      <c r="G20" s="19" t="n"/>
      <c r="H20" s="19" t="n"/>
      <c r="I20" s="19" t="n"/>
      <c r="J20" s="9">
        <f>IF(COUNTA($A20:$I20)=0,"",IF(OR($H20="",$I20=""),"",IFERROR($H20+$I20,"")))</f>
        <v/>
      </c>
      <c r="K20" s="38">
        <f>IF(COUNTA($A20:$I20)=0,"",IF(OR($G20="",$H20=""),"",IFERROR($H20/$G20,"")))</f>
        <v/>
      </c>
      <c r="L20" s="25">
        <f>IF(COUNTA($A20:$I20)=0,"",IF(OR($I20="",$J20="",$J20=0),"",IFERROR($I20/$J20,"")))</f>
        <v/>
      </c>
      <c r="M20" s="26">
        <f>IF(COUNTA($A20:$I20)=0,"",IF(COUNTA($A20:$I20)&lt;9,"Unvollständig",IFERROR(IF($K20&gt;=1,IF(AND($L20&lt;&gt;"",$L20&gt;'Parameter'!$B$8),"Ziel erreicht / Ausschuss prüfen","Ziel erreicht"),IF($K20&gt;='Parameter'!$B$7,IF(AND($L20&lt;&gt;"",$L20&gt;'Parameter'!$B$8),"Beobachten / Ausschuss prüfen","Beobachten"),"Unter Ziel")),"Prüfen")))</f>
        <v/>
      </c>
      <c r="N20" s="23" t="n"/>
    </row>
    <row r="21">
      <c r="A21" s="36" t="n"/>
      <c r="B21" s="18" t="n"/>
      <c r="C21" s="13" t="n"/>
      <c r="D21" s="13" t="n"/>
      <c r="E21" s="13" t="n"/>
      <c r="F21" s="13" t="n"/>
      <c r="G21" s="19" t="n"/>
      <c r="H21" s="19" t="n"/>
      <c r="I21" s="19" t="n"/>
      <c r="J21" s="12">
        <f>IF(COUNTA($A21:$I21)=0,"",IF(OR($H21="",$I21=""),"",IFERROR($H21+$I21,"")))</f>
        <v/>
      </c>
      <c r="K21" s="37">
        <f>IF(COUNTA($A21:$I21)=0,"",IF(OR($G21="",$H21=""),"",IFERROR($H21/$G21,"")))</f>
        <v/>
      </c>
      <c r="L21" s="21">
        <f>IF(COUNTA($A21:$I21)=0,"",IF(OR($I21="",$J21="",$J21=0),"",IFERROR($I21/$J21,"")))</f>
        <v/>
      </c>
      <c r="M21" s="22">
        <f>IF(COUNTA($A21:$I21)=0,"",IF(COUNTA($A21:$I21)&lt;9,"Unvollständig",IFERROR(IF($K21&gt;=1,IF(AND($L21&lt;&gt;"",$L21&gt;'Parameter'!$B$8),"Ziel erreicht / Ausschuss prüfen","Ziel erreicht"),IF($K21&gt;='Parameter'!$B$7,IF(AND($L21&lt;&gt;"",$L21&gt;'Parameter'!$B$8),"Beobachten / Ausschuss prüfen","Beobachten"),"Unter Ziel")),"Prüfen")))</f>
        <v/>
      </c>
      <c r="N21" s="23" t="n"/>
    </row>
    <row r="22">
      <c r="A22" s="36" t="n"/>
      <c r="B22" s="18" t="n"/>
      <c r="C22" s="13" t="n"/>
      <c r="D22" s="13" t="n"/>
      <c r="E22" s="13" t="n"/>
      <c r="F22" s="13" t="n"/>
      <c r="G22" s="19" t="n"/>
      <c r="H22" s="19" t="n"/>
      <c r="I22" s="19" t="n"/>
      <c r="J22" s="9">
        <f>IF(COUNTA($A22:$I22)=0,"",IF(OR($H22="",$I22=""),"",IFERROR($H22+$I22,"")))</f>
        <v/>
      </c>
      <c r="K22" s="38">
        <f>IF(COUNTA($A22:$I22)=0,"",IF(OR($G22="",$H22=""),"",IFERROR($H22/$G22,"")))</f>
        <v/>
      </c>
      <c r="L22" s="25">
        <f>IF(COUNTA($A22:$I22)=0,"",IF(OR($I22="",$J22="",$J22=0),"",IFERROR($I22/$J22,"")))</f>
        <v/>
      </c>
      <c r="M22" s="26">
        <f>IF(COUNTA($A22:$I22)=0,"",IF(COUNTA($A22:$I22)&lt;9,"Unvollständig",IFERROR(IF($K22&gt;=1,IF(AND($L22&lt;&gt;"",$L22&gt;'Parameter'!$B$8),"Ziel erreicht / Ausschuss prüfen","Ziel erreicht"),IF($K22&gt;='Parameter'!$B$7,IF(AND($L22&lt;&gt;"",$L22&gt;'Parameter'!$B$8),"Beobachten / Ausschuss prüfen","Beobachten"),"Unter Ziel")),"Prüfen")))</f>
        <v/>
      </c>
      <c r="N22" s="23" t="n"/>
    </row>
    <row r="23">
      <c r="A23" s="36" t="n"/>
      <c r="B23" s="18" t="n"/>
      <c r="C23" s="13" t="n"/>
      <c r="D23" s="13" t="n"/>
      <c r="E23" s="13" t="n"/>
      <c r="F23" s="13" t="n"/>
      <c r="G23" s="19" t="n"/>
      <c r="H23" s="19" t="n"/>
      <c r="I23" s="19" t="n"/>
      <c r="J23" s="12">
        <f>IF(COUNTA($A23:$I23)=0,"",IF(OR($H23="",$I23=""),"",IFERROR($H23+$I23,"")))</f>
        <v/>
      </c>
      <c r="K23" s="37">
        <f>IF(COUNTA($A23:$I23)=0,"",IF(OR($G23="",$H23=""),"",IFERROR($H23/$G23,"")))</f>
        <v/>
      </c>
      <c r="L23" s="21">
        <f>IF(COUNTA($A23:$I23)=0,"",IF(OR($I23="",$J23="",$J23=0),"",IFERROR($I23/$J23,"")))</f>
        <v/>
      </c>
      <c r="M23" s="22">
        <f>IF(COUNTA($A23:$I23)=0,"",IF(COUNTA($A23:$I23)&lt;9,"Unvollständig",IFERROR(IF($K23&gt;=1,IF(AND($L23&lt;&gt;"",$L23&gt;'Parameter'!$B$8),"Ziel erreicht / Ausschuss prüfen","Ziel erreicht"),IF($K23&gt;='Parameter'!$B$7,IF(AND($L23&lt;&gt;"",$L23&gt;'Parameter'!$B$8),"Beobachten / Ausschuss prüfen","Beobachten"),"Unter Ziel")),"Prüfen")))</f>
        <v/>
      </c>
      <c r="N23" s="23" t="n"/>
    </row>
    <row r="24">
      <c r="A24" s="36" t="n"/>
      <c r="B24" s="18" t="n"/>
      <c r="C24" s="13" t="n"/>
      <c r="D24" s="13" t="n"/>
      <c r="E24" s="13" t="n"/>
      <c r="F24" s="13" t="n"/>
      <c r="G24" s="19" t="n"/>
      <c r="H24" s="19" t="n"/>
      <c r="I24" s="19" t="n"/>
      <c r="J24" s="9">
        <f>IF(COUNTA($A24:$I24)=0,"",IF(OR($H24="",$I24=""),"",IFERROR($H24+$I24,"")))</f>
        <v/>
      </c>
      <c r="K24" s="38">
        <f>IF(COUNTA($A24:$I24)=0,"",IF(OR($G24="",$H24=""),"",IFERROR($H24/$G24,"")))</f>
        <v/>
      </c>
      <c r="L24" s="25">
        <f>IF(COUNTA($A24:$I24)=0,"",IF(OR($I24="",$J24="",$J24=0),"",IFERROR($I24/$J24,"")))</f>
        <v/>
      </c>
      <c r="M24" s="26">
        <f>IF(COUNTA($A24:$I24)=0,"",IF(COUNTA($A24:$I24)&lt;9,"Unvollständig",IFERROR(IF($K24&gt;=1,IF(AND($L24&lt;&gt;"",$L24&gt;'Parameter'!$B$8),"Ziel erreicht / Ausschuss prüfen","Ziel erreicht"),IF($K24&gt;='Parameter'!$B$7,IF(AND($L24&lt;&gt;"",$L24&gt;'Parameter'!$B$8),"Beobachten / Ausschuss prüfen","Beobachten"),"Unter Ziel")),"Prüfen")))</f>
        <v/>
      </c>
      <c r="N24" s="23" t="n"/>
    </row>
    <row r="25">
      <c r="A25" s="36" t="n"/>
      <c r="B25" s="18" t="n"/>
      <c r="C25" s="13" t="n"/>
      <c r="D25" s="13" t="n"/>
      <c r="E25" s="13" t="n"/>
      <c r="F25" s="13" t="n"/>
      <c r="G25" s="19" t="n"/>
      <c r="H25" s="19" t="n"/>
      <c r="I25" s="19" t="n"/>
      <c r="J25" s="12">
        <f>IF(COUNTA($A25:$I25)=0,"",IF(OR($H25="",$I25=""),"",IFERROR($H25+$I25,"")))</f>
        <v/>
      </c>
      <c r="K25" s="37">
        <f>IF(COUNTA($A25:$I25)=0,"",IF(OR($G25="",$H25=""),"",IFERROR($H25/$G25,"")))</f>
        <v/>
      </c>
      <c r="L25" s="21">
        <f>IF(COUNTA($A25:$I25)=0,"",IF(OR($I25="",$J25="",$J25=0),"",IFERROR($I25/$J25,"")))</f>
        <v/>
      </c>
      <c r="M25" s="22">
        <f>IF(COUNTA($A25:$I25)=0,"",IF(COUNTA($A25:$I25)&lt;9,"Unvollständig",IFERROR(IF($K25&gt;=1,IF(AND($L25&lt;&gt;"",$L25&gt;'Parameter'!$B$8),"Ziel erreicht / Ausschuss prüfen","Ziel erreicht"),IF($K25&gt;='Parameter'!$B$7,IF(AND($L25&lt;&gt;"",$L25&gt;'Parameter'!$B$8),"Beobachten / Ausschuss prüfen","Beobachten"),"Unter Ziel")),"Prüfen")))</f>
        <v/>
      </c>
      <c r="N25" s="23" t="n"/>
    </row>
    <row r="26">
      <c r="A26" s="36" t="n"/>
      <c r="B26" s="18" t="n"/>
      <c r="C26" s="13" t="n"/>
      <c r="D26" s="13" t="n"/>
      <c r="E26" s="13" t="n"/>
      <c r="F26" s="13" t="n"/>
      <c r="G26" s="19" t="n"/>
      <c r="H26" s="19" t="n"/>
      <c r="I26" s="19" t="n"/>
      <c r="J26" s="9">
        <f>IF(COUNTA($A26:$I26)=0,"",IF(OR($H26="",$I26=""),"",IFERROR($H26+$I26,"")))</f>
        <v/>
      </c>
      <c r="K26" s="38">
        <f>IF(COUNTA($A26:$I26)=0,"",IF(OR($G26="",$H26=""),"",IFERROR($H26/$G26,"")))</f>
        <v/>
      </c>
      <c r="L26" s="25">
        <f>IF(COUNTA($A26:$I26)=0,"",IF(OR($I26="",$J26="",$J26=0),"",IFERROR($I26/$J26,"")))</f>
        <v/>
      </c>
      <c r="M26" s="26">
        <f>IF(COUNTA($A26:$I26)=0,"",IF(COUNTA($A26:$I26)&lt;9,"Unvollständig",IFERROR(IF($K26&gt;=1,IF(AND($L26&lt;&gt;"",$L26&gt;'Parameter'!$B$8),"Ziel erreicht / Ausschuss prüfen","Ziel erreicht"),IF($K26&gt;='Parameter'!$B$7,IF(AND($L26&lt;&gt;"",$L26&gt;'Parameter'!$B$8),"Beobachten / Ausschuss prüfen","Beobachten"),"Unter Ziel")),"Prüfen")))</f>
        <v/>
      </c>
      <c r="N26" s="23" t="n"/>
    </row>
    <row r="27">
      <c r="A27" s="36" t="n"/>
      <c r="B27" s="18" t="n"/>
      <c r="C27" s="13" t="n"/>
      <c r="D27" s="13" t="n"/>
      <c r="E27" s="13" t="n"/>
      <c r="F27" s="13" t="n"/>
      <c r="G27" s="19" t="n"/>
      <c r="H27" s="19" t="n"/>
      <c r="I27" s="19" t="n"/>
      <c r="J27" s="12">
        <f>IF(COUNTA($A27:$I27)=0,"",IF(OR($H27="",$I27=""),"",IFERROR($H27+$I27,"")))</f>
        <v/>
      </c>
      <c r="K27" s="37">
        <f>IF(COUNTA($A27:$I27)=0,"",IF(OR($G27="",$H27=""),"",IFERROR($H27/$G27,"")))</f>
        <v/>
      </c>
      <c r="L27" s="21">
        <f>IF(COUNTA($A27:$I27)=0,"",IF(OR($I27="",$J27="",$J27=0),"",IFERROR($I27/$J27,"")))</f>
        <v/>
      </c>
      <c r="M27" s="22">
        <f>IF(COUNTA($A27:$I27)=0,"",IF(COUNTA($A27:$I27)&lt;9,"Unvollständig",IFERROR(IF($K27&gt;=1,IF(AND($L27&lt;&gt;"",$L27&gt;'Parameter'!$B$8),"Ziel erreicht / Ausschuss prüfen","Ziel erreicht"),IF($K27&gt;='Parameter'!$B$7,IF(AND($L27&lt;&gt;"",$L27&gt;'Parameter'!$B$8),"Beobachten / Ausschuss prüfen","Beobachten"),"Unter Ziel")),"Prüfen")))</f>
        <v/>
      </c>
      <c r="N27" s="23" t="n"/>
    </row>
    <row r="28">
      <c r="A28" s="36" t="n"/>
      <c r="B28" s="18" t="n"/>
      <c r="C28" s="13" t="n"/>
      <c r="D28" s="13" t="n"/>
      <c r="E28" s="13" t="n"/>
      <c r="F28" s="13" t="n"/>
      <c r="G28" s="19" t="n"/>
      <c r="H28" s="19" t="n"/>
      <c r="I28" s="19" t="n"/>
      <c r="J28" s="9">
        <f>IF(COUNTA($A28:$I28)=0,"",IF(OR($H28="",$I28=""),"",IFERROR($H28+$I28,"")))</f>
        <v/>
      </c>
      <c r="K28" s="38">
        <f>IF(COUNTA($A28:$I28)=0,"",IF(OR($G28="",$H28=""),"",IFERROR($H28/$G28,"")))</f>
        <v/>
      </c>
      <c r="L28" s="25">
        <f>IF(COUNTA($A28:$I28)=0,"",IF(OR($I28="",$J28="",$J28=0),"",IFERROR($I28/$J28,"")))</f>
        <v/>
      </c>
      <c r="M28" s="26">
        <f>IF(COUNTA($A28:$I28)=0,"",IF(COUNTA($A28:$I28)&lt;9,"Unvollständig",IFERROR(IF($K28&gt;=1,IF(AND($L28&lt;&gt;"",$L28&gt;'Parameter'!$B$8),"Ziel erreicht / Ausschuss prüfen","Ziel erreicht"),IF($K28&gt;='Parameter'!$B$7,IF(AND($L28&lt;&gt;"",$L28&gt;'Parameter'!$B$8),"Beobachten / Ausschuss prüfen","Beobachten"),"Unter Ziel")),"Prüfen")))</f>
        <v/>
      </c>
      <c r="N28" s="23" t="n"/>
    </row>
    <row r="29">
      <c r="A29" s="36" t="n"/>
      <c r="B29" s="18" t="n"/>
      <c r="C29" s="13" t="n"/>
      <c r="D29" s="13" t="n"/>
      <c r="E29" s="13" t="n"/>
      <c r="F29" s="13" t="n"/>
      <c r="G29" s="19" t="n"/>
      <c r="H29" s="19" t="n"/>
      <c r="I29" s="19" t="n"/>
      <c r="J29" s="12">
        <f>IF(COUNTA($A29:$I29)=0,"",IF(OR($H29="",$I29=""),"",IFERROR($H29+$I29,"")))</f>
        <v/>
      </c>
      <c r="K29" s="37">
        <f>IF(COUNTA($A29:$I29)=0,"",IF(OR($G29="",$H29=""),"",IFERROR($H29/$G29,"")))</f>
        <v/>
      </c>
      <c r="L29" s="21">
        <f>IF(COUNTA($A29:$I29)=0,"",IF(OR($I29="",$J29="",$J29=0),"",IFERROR($I29/$J29,"")))</f>
        <v/>
      </c>
      <c r="M29" s="22">
        <f>IF(COUNTA($A29:$I29)=0,"",IF(COUNTA($A29:$I29)&lt;9,"Unvollständig",IFERROR(IF($K29&gt;=1,IF(AND($L29&lt;&gt;"",$L29&gt;'Parameter'!$B$8),"Ziel erreicht / Ausschuss prüfen","Ziel erreicht"),IF($K29&gt;='Parameter'!$B$7,IF(AND($L29&lt;&gt;"",$L29&gt;'Parameter'!$B$8),"Beobachten / Ausschuss prüfen","Beobachten"),"Unter Ziel")),"Prüfen")))</f>
        <v/>
      </c>
      <c r="N29" s="23" t="n"/>
    </row>
    <row r="30">
      <c r="A30" s="36" t="n"/>
      <c r="B30" s="18" t="n"/>
      <c r="C30" s="13" t="n"/>
      <c r="D30" s="13" t="n"/>
      <c r="E30" s="13" t="n"/>
      <c r="F30" s="13" t="n"/>
      <c r="G30" s="19" t="n"/>
      <c r="H30" s="19" t="n"/>
      <c r="I30" s="19" t="n"/>
      <c r="J30" s="9">
        <f>IF(COUNTA($A30:$I30)=0,"",IF(OR($H30="",$I30=""),"",IFERROR($H30+$I30,"")))</f>
        <v/>
      </c>
      <c r="K30" s="38">
        <f>IF(COUNTA($A30:$I30)=0,"",IF(OR($G30="",$H30=""),"",IFERROR($H30/$G30,"")))</f>
        <v/>
      </c>
      <c r="L30" s="25">
        <f>IF(COUNTA($A30:$I30)=0,"",IF(OR($I30="",$J30="",$J30=0),"",IFERROR($I30/$J30,"")))</f>
        <v/>
      </c>
      <c r="M30" s="26">
        <f>IF(COUNTA($A30:$I30)=0,"",IF(COUNTA($A30:$I30)&lt;9,"Unvollständig",IFERROR(IF($K30&gt;=1,IF(AND($L30&lt;&gt;"",$L30&gt;'Parameter'!$B$8),"Ziel erreicht / Ausschuss prüfen","Ziel erreicht"),IF($K30&gt;='Parameter'!$B$7,IF(AND($L30&lt;&gt;"",$L30&gt;'Parameter'!$B$8),"Beobachten / Ausschuss prüfen","Beobachten"),"Unter Ziel")),"Prüfen")))</f>
        <v/>
      </c>
      <c r="N30" s="23" t="n"/>
    </row>
    <row r="31">
      <c r="A31" s="36" t="n"/>
      <c r="B31" s="18" t="n"/>
      <c r="C31" s="13" t="n"/>
      <c r="D31" s="13" t="n"/>
      <c r="E31" s="13" t="n"/>
      <c r="F31" s="13" t="n"/>
      <c r="G31" s="19" t="n"/>
      <c r="H31" s="19" t="n"/>
      <c r="I31" s="19" t="n"/>
      <c r="J31" s="12">
        <f>IF(COUNTA($A31:$I31)=0,"",IF(OR($H31="",$I31=""),"",IFERROR($H31+$I31,"")))</f>
        <v/>
      </c>
      <c r="K31" s="37">
        <f>IF(COUNTA($A31:$I31)=0,"",IF(OR($G31="",$H31=""),"",IFERROR($H31/$G31,"")))</f>
        <v/>
      </c>
      <c r="L31" s="21">
        <f>IF(COUNTA($A31:$I31)=0,"",IF(OR($I31="",$J31="",$J31=0),"",IFERROR($I31/$J31,"")))</f>
        <v/>
      </c>
      <c r="M31" s="22">
        <f>IF(COUNTA($A31:$I31)=0,"",IF(COUNTA($A31:$I31)&lt;9,"Unvollständig",IFERROR(IF($K31&gt;=1,IF(AND($L31&lt;&gt;"",$L31&gt;'Parameter'!$B$8),"Ziel erreicht / Ausschuss prüfen","Ziel erreicht"),IF($K31&gt;='Parameter'!$B$7,IF(AND($L31&lt;&gt;"",$L31&gt;'Parameter'!$B$8),"Beobachten / Ausschuss prüfen","Beobachten"),"Unter Ziel")),"Prüfen")))</f>
        <v/>
      </c>
      <c r="N31" s="23" t="n"/>
    </row>
    <row r="32">
      <c r="A32" s="36" t="n"/>
      <c r="B32" s="18" t="n"/>
      <c r="C32" s="13" t="n"/>
      <c r="D32" s="13" t="n"/>
      <c r="E32" s="13" t="n"/>
      <c r="F32" s="13" t="n"/>
      <c r="G32" s="19" t="n"/>
      <c r="H32" s="19" t="n"/>
      <c r="I32" s="19" t="n"/>
      <c r="J32" s="9">
        <f>IF(COUNTA($A32:$I32)=0,"",IF(OR($H32="",$I32=""),"",IFERROR($H32+$I32,"")))</f>
        <v/>
      </c>
      <c r="K32" s="38">
        <f>IF(COUNTA($A32:$I32)=0,"",IF(OR($G32="",$H32=""),"",IFERROR($H32/$G32,"")))</f>
        <v/>
      </c>
      <c r="L32" s="25">
        <f>IF(COUNTA($A32:$I32)=0,"",IF(OR($I32="",$J32="",$J32=0),"",IFERROR($I32/$J32,"")))</f>
        <v/>
      </c>
      <c r="M32" s="26">
        <f>IF(COUNTA($A32:$I32)=0,"",IF(COUNTA($A32:$I32)&lt;9,"Unvollständig",IFERROR(IF($K32&gt;=1,IF(AND($L32&lt;&gt;"",$L32&gt;'Parameter'!$B$8),"Ziel erreicht / Ausschuss prüfen","Ziel erreicht"),IF($K32&gt;='Parameter'!$B$7,IF(AND($L32&lt;&gt;"",$L32&gt;'Parameter'!$B$8),"Beobachten / Ausschuss prüfen","Beobachten"),"Unter Ziel")),"Prüfen")))</f>
        <v/>
      </c>
      <c r="N32" s="23" t="n"/>
    </row>
    <row r="33">
      <c r="A33" s="36" t="n"/>
      <c r="B33" s="18" t="n"/>
      <c r="C33" s="13" t="n"/>
      <c r="D33" s="13" t="n"/>
      <c r="E33" s="13" t="n"/>
      <c r="F33" s="13" t="n"/>
      <c r="G33" s="19" t="n"/>
      <c r="H33" s="19" t="n"/>
      <c r="I33" s="19" t="n"/>
      <c r="J33" s="12">
        <f>IF(COUNTA($A33:$I33)=0,"",IF(OR($H33="",$I33=""),"",IFERROR($H33+$I33,"")))</f>
        <v/>
      </c>
      <c r="K33" s="37">
        <f>IF(COUNTA($A33:$I33)=0,"",IF(OR($G33="",$H33=""),"",IFERROR($H33/$G33,"")))</f>
        <v/>
      </c>
      <c r="L33" s="21">
        <f>IF(COUNTA($A33:$I33)=0,"",IF(OR($I33="",$J33="",$J33=0),"",IFERROR($I33/$J33,"")))</f>
        <v/>
      </c>
      <c r="M33" s="22">
        <f>IF(COUNTA($A33:$I33)=0,"",IF(COUNTA($A33:$I33)&lt;9,"Unvollständig",IFERROR(IF($K33&gt;=1,IF(AND($L33&lt;&gt;"",$L33&gt;'Parameter'!$B$8),"Ziel erreicht / Ausschuss prüfen","Ziel erreicht"),IF($K33&gt;='Parameter'!$B$7,IF(AND($L33&lt;&gt;"",$L33&gt;'Parameter'!$B$8),"Beobachten / Ausschuss prüfen","Beobachten"),"Unter Ziel")),"Prüfen")))</f>
        <v/>
      </c>
      <c r="N33" s="23" t="n"/>
    </row>
    <row r="34">
      <c r="A34" s="36" t="n"/>
      <c r="B34" s="18" t="n"/>
      <c r="C34" s="13" t="n"/>
      <c r="D34" s="13" t="n"/>
      <c r="E34" s="13" t="n"/>
      <c r="F34" s="13" t="n"/>
      <c r="G34" s="19" t="n"/>
      <c r="H34" s="19" t="n"/>
      <c r="I34" s="19" t="n"/>
      <c r="J34" s="9">
        <f>IF(COUNTA($A34:$I34)=0,"",IF(OR($H34="",$I34=""),"",IFERROR($H34+$I34,"")))</f>
        <v/>
      </c>
      <c r="K34" s="38">
        <f>IF(COUNTA($A34:$I34)=0,"",IF(OR($G34="",$H34=""),"",IFERROR($H34/$G34,"")))</f>
        <v/>
      </c>
      <c r="L34" s="25">
        <f>IF(COUNTA($A34:$I34)=0,"",IF(OR($I34="",$J34="",$J34=0),"",IFERROR($I34/$J34,"")))</f>
        <v/>
      </c>
      <c r="M34" s="26">
        <f>IF(COUNTA($A34:$I34)=0,"",IF(COUNTA($A34:$I34)&lt;9,"Unvollständig",IFERROR(IF($K34&gt;=1,IF(AND($L34&lt;&gt;"",$L34&gt;'Parameter'!$B$8),"Ziel erreicht / Ausschuss prüfen","Ziel erreicht"),IF($K34&gt;='Parameter'!$B$7,IF(AND($L34&lt;&gt;"",$L34&gt;'Parameter'!$B$8),"Beobachten / Ausschuss prüfen","Beobachten"),"Unter Ziel")),"Prüfen")))</f>
        <v/>
      </c>
      <c r="N34" s="23" t="n"/>
    </row>
    <row r="35">
      <c r="A35" s="36" t="n"/>
      <c r="B35" s="18" t="n"/>
      <c r="C35" s="13" t="n"/>
      <c r="D35" s="13" t="n"/>
      <c r="E35" s="13" t="n"/>
      <c r="F35" s="13" t="n"/>
      <c r="G35" s="19" t="n"/>
      <c r="H35" s="19" t="n"/>
      <c r="I35" s="19" t="n"/>
      <c r="J35" s="12">
        <f>IF(COUNTA($A35:$I35)=0,"",IF(OR($H35="",$I35=""),"",IFERROR($H35+$I35,"")))</f>
        <v/>
      </c>
      <c r="K35" s="37">
        <f>IF(COUNTA($A35:$I35)=0,"",IF(OR($G35="",$H35=""),"",IFERROR($H35/$G35,"")))</f>
        <v/>
      </c>
      <c r="L35" s="21">
        <f>IF(COUNTA($A35:$I35)=0,"",IF(OR($I35="",$J35="",$J35=0),"",IFERROR($I35/$J35,"")))</f>
        <v/>
      </c>
      <c r="M35" s="22">
        <f>IF(COUNTA($A35:$I35)=0,"",IF(COUNTA($A35:$I35)&lt;9,"Unvollständig",IFERROR(IF($K35&gt;=1,IF(AND($L35&lt;&gt;"",$L35&gt;'Parameter'!$B$8),"Ziel erreicht / Ausschuss prüfen","Ziel erreicht"),IF($K35&gt;='Parameter'!$B$7,IF(AND($L35&lt;&gt;"",$L35&gt;'Parameter'!$B$8),"Beobachten / Ausschuss prüfen","Beobachten"),"Unter Ziel")),"Prüfen")))</f>
        <v/>
      </c>
      <c r="N35" s="23" t="n"/>
    </row>
    <row r="36">
      <c r="A36" s="36" t="n"/>
      <c r="B36" s="18" t="n"/>
      <c r="C36" s="13" t="n"/>
      <c r="D36" s="13" t="n"/>
      <c r="E36" s="13" t="n"/>
      <c r="F36" s="13" t="n"/>
      <c r="G36" s="19" t="n"/>
      <c r="H36" s="19" t="n"/>
      <c r="I36" s="19" t="n"/>
      <c r="J36" s="9">
        <f>IF(COUNTA($A36:$I36)=0,"",IF(OR($H36="",$I36=""),"",IFERROR($H36+$I36,"")))</f>
        <v/>
      </c>
      <c r="K36" s="38">
        <f>IF(COUNTA($A36:$I36)=0,"",IF(OR($G36="",$H36=""),"",IFERROR($H36/$G36,"")))</f>
        <v/>
      </c>
      <c r="L36" s="25">
        <f>IF(COUNTA($A36:$I36)=0,"",IF(OR($I36="",$J36="",$J36=0),"",IFERROR($I36/$J36,"")))</f>
        <v/>
      </c>
      <c r="M36" s="26">
        <f>IF(COUNTA($A36:$I36)=0,"",IF(COUNTA($A36:$I36)&lt;9,"Unvollständig",IFERROR(IF($K36&gt;=1,IF(AND($L36&lt;&gt;"",$L36&gt;'Parameter'!$B$8),"Ziel erreicht / Ausschuss prüfen","Ziel erreicht"),IF($K36&gt;='Parameter'!$B$7,IF(AND($L36&lt;&gt;"",$L36&gt;'Parameter'!$B$8),"Beobachten / Ausschuss prüfen","Beobachten"),"Unter Ziel")),"Prüfen")))</f>
        <v/>
      </c>
      <c r="N36" s="23" t="n"/>
    </row>
    <row r="37">
      <c r="A37" s="36" t="n"/>
      <c r="B37" s="18" t="n"/>
      <c r="C37" s="13" t="n"/>
      <c r="D37" s="13" t="n"/>
      <c r="E37" s="13" t="n"/>
      <c r="F37" s="13" t="n"/>
      <c r="G37" s="19" t="n"/>
      <c r="H37" s="19" t="n"/>
      <c r="I37" s="19" t="n"/>
      <c r="J37" s="12">
        <f>IF(COUNTA($A37:$I37)=0,"",IF(OR($H37="",$I37=""),"",IFERROR($H37+$I37,"")))</f>
        <v/>
      </c>
      <c r="K37" s="37">
        <f>IF(COUNTA($A37:$I37)=0,"",IF(OR($G37="",$H37=""),"",IFERROR($H37/$G37,"")))</f>
        <v/>
      </c>
      <c r="L37" s="21">
        <f>IF(COUNTA($A37:$I37)=0,"",IF(OR($I37="",$J37="",$J37=0),"",IFERROR($I37/$J37,"")))</f>
        <v/>
      </c>
      <c r="M37" s="22">
        <f>IF(COUNTA($A37:$I37)=0,"",IF(COUNTA($A37:$I37)&lt;9,"Unvollständig",IFERROR(IF($K37&gt;=1,IF(AND($L37&lt;&gt;"",$L37&gt;'Parameter'!$B$8),"Ziel erreicht / Ausschuss prüfen","Ziel erreicht"),IF($K37&gt;='Parameter'!$B$7,IF(AND($L37&lt;&gt;"",$L37&gt;'Parameter'!$B$8),"Beobachten / Ausschuss prüfen","Beobachten"),"Unter Ziel")),"Prüfen")))</f>
        <v/>
      </c>
      <c r="N37" s="23" t="n"/>
    </row>
    <row r="38">
      <c r="A38" s="36" t="n"/>
      <c r="B38" s="18" t="n"/>
      <c r="C38" s="13" t="n"/>
      <c r="D38" s="13" t="n"/>
      <c r="E38" s="13" t="n"/>
      <c r="F38" s="13" t="n"/>
      <c r="G38" s="19" t="n"/>
      <c r="H38" s="19" t="n"/>
      <c r="I38" s="19" t="n"/>
      <c r="J38" s="9">
        <f>IF(COUNTA($A38:$I38)=0,"",IF(OR($H38="",$I38=""),"",IFERROR($H38+$I38,"")))</f>
        <v/>
      </c>
      <c r="K38" s="38">
        <f>IF(COUNTA($A38:$I38)=0,"",IF(OR($G38="",$H38=""),"",IFERROR($H38/$G38,"")))</f>
        <v/>
      </c>
      <c r="L38" s="25">
        <f>IF(COUNTA($A38:$I38)=0,"",IF(OR($I38="",$J38="",$J38=0),"",IFERROR($I38/$J38,"")))</f>
        <v/>
      </c>
      <c r="M38" s="26">
        <f>IF(COUNTA($A38:$I38)=0,"",IF(COUNTA($A38:$I38)&lt;9,"Unvollständig",IFERROR(IF($K38&gt;=1,IF(AND($L38&lt;&gt;"",$L38&gt;'Parameter'!$B$8),"Ziel erreicht / Ausschuss prüfen","Ziel erreicht"),IF($K38&gt;='Parameter'!$B$7,IF(AND($L38&lt;&gt;"",$L38&gt;'Parameter'!$B$8),"Beobachten / Ausschuss prüfen","Beobachten"),"Unter Ziel")),"Prüfen")))</f>
        <v/>
      </c>
      <c r="N38" s="23" t="n"/>
    </row>
    <row r="39">
      <c r="A39" s="36" t="n"/>
      <c r="B39" s="18" t="n"/>
      <c r="C39" s="13" t="n"/>
      <c r="D39" s="13" t="n"/>
      <c r="E39" s="13" t="n"/>
      <c r="F39" s="13" t="n"/>
      <c r="G39" s="19" t="n"/>
      <c r="H39" s="19" t="n"/>
      <c r="I39" s="19" t="n"/>
      <c r="J39" s="12">
        <f>IF(COUNTA($A39:$I39)=0,"",IF(OR($H39="",$I39=""),"",IFERROR($H39+$I39,"")))</f>
        <v/>
      </c>
      <c r="K39" s="37">
        <f>IF(COUNTA($A39:$I39)=0,"",IF(OR($G39="",$H39=""),"",IFERROR($H39/$G39,"")))</f>
        <v/>
      </c>
      <c r="L39" s="21">
        <f>IF(COUNTA($A39:$I39)=0,"",IF(OR($I39="",$J39="",$J39=0),"",IFERROR($I39/$J39,"")))</f>
        <v/>
      </c>
      <c r="M39" s="22">
        <f>IF(COUNTA($A39:$I39)=0,"",IF(COUNTA($A39:$I39)&lt;9,"Unvollständig",IFERROR(IF($K39&gt;=1,IF(AND($L39&lt;&gt;"",$L39&gt;'Parameter'!$B$8),"Ziel erreicht / Ausschuss prüfen","Ziel erreicht"),IF($K39&gt;='Parameter'!$B$7,IF(AND($L39&lt;&gt;"",$L39&gt;'Parameter'!$B$8),"Beobachten / Ausschuss prüfen","Beobachten"),"Unter Ziel")),"Prüfen")))</f>
        <v/>
      </c>
      <c r="N39" s="23" t="n"/>
    </row>
    <row r="40">
      <c r="A40" s="36" t="n"/>
      <c r="B40" s="18" t="n"/>
      <c r="C40" s="13" t="n"/>
      <c r="D40" s="13" t="n"/>
      <c r="E40" s="13" t="n"/>
      <c r="F40" s="13" t="n"/>
      <c r="G40" s="19" t="n"/>
      <c r="H40" s="19" t="n"/>
      <c r="I40" s="19" t="n"/>
      <c r="J40" s="9">
        <f>IF(COUNTA($A40:$I40)=0,"",IF(OR($H40="",$I40=""),"",IFERROR($H40+$I40,"")))</f>
        <v/>
      </c>
      <c r="K40" s="38">
        <f>IF(COUNTA($A40:$I40)=0,"",IF(OR($G40="",$H40=""),"",IFERROR($H40/$G40,"")))</f>
        <v/>
      </c>
      <c r="L40" s="25">
        <f>IF(COUNTA($A40:$I40)=0,"",IF(OR($I40="",$J40="",$J40=0),"",IFERROR($I40/$J40,"")))</f>
        <v/>
      </c>
      <c r="M40" s="26">
        <f>IF(COUNTA($A40:$I40)=0,"",IF(COUNTA($A40:$I40)&lt;9,"Unvollständig",IFERROR(IF($K40&gt;=1,IF(AND($L40&lt;&gt;"",$L40&gt;'Parameter'!$B$8),"Ziel erreicht / Ausschuss prüfen","Ziel erreicht"),IF($K40&gt;='Parameter'!$B$7,IF(AND($L40&lt;&gt;"",$L40&gt;'Parameter'!$B$8),"Beobachten / Ausschuss prüfen","Beobachten"),"Unter Ziel")),"Prüfen")))</f>
        <v/>
      </c>
      <c r="N40" s="23" t="n"/>
    </row>
    <row r="41">
      <c r="A41" s="36" t="n"/>
      <c r="B41" s="18" t="n"/>
      <c r="C41" s="13" t="n"/>
      <c r="D41" s="13" t="n"/>
      <c r="E41" s="13" t="n"/>
      <c r="F41" s="13" t="n"/>
      <c r="G41" s="19" t="n"/>
      <c r="H41" s="19" t="n"/>
      <c r="I41" s="19" t="n"/>
      <c r="J41" s="12">
        <f>IF(COUNTA($A41:$I41)=0,"",IF(OR($H41="",$I41=""),"",IFERROR($H41+$I41,"")))</f>
        <v/>
      </c>
      <c r="K41" s="37">
        <f>IF(COUNTA($A41:$I41)=0,"",IF(OR($G41="",$H41=""),"",IFERROR($H41/$G41,"")))</f>
        <v/>
      </c>
      <c r="L41" s="21">
        <f>IF(COUNTA($A41:$I41)=0,"",IF(OR($I41="",$J41="",$J41=0),"",IFERROR($I41/$J41,"")))</f>
        <v/>
      </c>
      <c r="M41" s="22">
        <f>IF(COUNTA($A41:$I41)=0,"",IF(COUNTA($A41:$I41)&lt;9,"Unvollständig",IFERROR(IF($K41&gt;=1,IF(AND($L41&lt;&gt;"",$L41&gt;'Parameter'!$B$8),"Ziel erreicht / Ausschuss prüfen","Ziel erreicht"),IF($K41&gt;='Parameter'!$B$7,IF(AND($L41&lt;&gt;"",$L41&gt;'Parameter'!$B$8),"Beobachten / Ausschuss prüfen","Beobachten"),"Unter Ziel")),"Prüfen")))</f>
        <v/>
      </c>
      <c r="N41" s="23" t="n"/>
    </row>
    <row r="42">
      <c r="A42" s="36" t="n"/>
      <c r="B42" s="18" t="n"/>
      <c r="C42" s="13" t="n"/>
      <c r="D42" s="13" t="n"/>
      <c r="E42" s="13" t="n"/>
      <c r="F42" s="13" t="n"/>
      <c r="G42" s="19" t="n"/>
      <c r="H42" s="19" t="n"/>
      <c r="I42" s="19" t="n"/>
      <c r="J42" s="9">
        <f>IF(COUNTA($A42:$I42)=0,"",IF(OR($H42="",$I42=""),"",IFERROR($H42+$I42,"")))</f>
        <v/>
      </c>
      <c r="K42" s="38">
        <f>IF(COUNTA($A42:$I42)=0,"",IF(OR($G42="",$H42=""),"",IFERROR($H42/$G42,"")))</f>
        <v/>
      </c>
      <c r="L42" s="25">
        <f>IF(COUNTA($A42:$I42)=0,"",IF(OR($I42="",$J42="",$J42=0),"",IFERROR($I42/$J42,"")))</f>
        <v/>
      </c>
      <c r="M42" s="26">
        <f>IF(COUNTA($A42:$I42)=0,"",IF(COUNTA($A42:$I42)&lt;9,"Unvollständig",IFERROR(IF($K42&gt;=1,IF(AND($L42&lt;&gt;"",$L42&gt;'Parameter'!$B$8),"Ziel erreicht / Ausschuss prüfen","Ziel erreicht"),IF($K42&gt;='Parameter'!$B$7,IF(AND($L42&lt;&gt;"",$L42&gt;'Parameter'!$B$8),"Beobachten / Ausschuss prüfen","Beobachten"),"Unter Ziel")),"Prüfen")))</f>
        <v/>
      </c>
      <c r="N42" s="23" t="n"/>
    </row>
    <row r="43">
      <c r="A43" s="36" t="n"/>
      <c r="B43" s="18" t="n"/>
      <c r="C43" s="13" t="n"/>
      <c r="D43" s="13" t="n"/>
      <c r="E43" s="13" t="n"/>
      <c r="F43" s="13" t="n"/>
      <c r="G43" s="19" t="n"/>
      <c r="H43" s="19" t="n"/>
      <c r="I43" s="19" t="n"/>
      <c r="J43" s="12">
        <f>IF(COUNTA($A43:$I43)=0,"",IF(OR($H43="",$I43=""),"",IFERROR($H43+$I43,"")))</f>
        <v/>
      </c>
      <c r="K43" s="37">
        <f>IF(COUNTA($A43:$I43)=0,"",IF(OR($G43="",$H43=""),"",IFERROR($H43/$G43,"")))</f>
        <v/>
      </c>
      <c r="L43" s="21">
        <f>IF(COUNTA($A43:$I43)=0,"",IF(OR($I43="",$J43="",$J43=0),"",IFERROR($I43/$J43,"")))</f>
        <v/>
      </c>
      <c r="M43" s="22">
        <f>IF(COUNTA($A43:$I43)=0,"",IF(COUNTA($A43:$I43)&lt;9,"Unvollständig",IFERROR(IF($K43&gt;=1,IF(AND($L43&lt;&gt;"",$L43&gt;'Parameter'!$B$8),"Ziel erreicht / Ausschuss prüfen","Ziel erreicht"),IF($K43&gt;='Parameter'!$B$7,IF(AND($L43&lt;&gt;"",$L43&gt;'Parameter'!$B$8),"Beobachten / Ausschuss prüfen","Beobachten"),"Unter Ziel")),"Prüfen")))</f>
        <v/>
      </c>
      <c r="N43" s="23" t="n"/>
    </row>
    <row r="44">
      <c r="A44" s="36" t="n"/>
      <c r="B44" s="18" t="n"/>
      <c r="C44" s="13" t="n"/>
      <c r="D44" s="13" t="n"/>
      <c r="E44" s="13" t="n"/>
      <c r="F44" s="13" t="n"/>
      <c r="G44" s="19" t="n"/>
      <c r="H44" s="19" t="n"/>
      <c r="I44" s="19" t="n"/>
      <c r="J44" s="9">
        <f>IF(COUNTA($A44:$I44)=0,"",IF(OR($H44="",$I44=""),"",IFERROR($H44+$I44,"")))</f>
        <v/>
      </c>
      <c r="K44" s="38">
        <f>IF(COUNTA($A44:$I44)=0,"",IF(OR($G44="",$H44=""),"",IFERROR($H44/$G44,"")))</f>
        <v/>
      </c>
      <c r="L44" s="25">
        <f>IF(COUNTA($A44:$I44)=0,"",IF(OR($I44="",$J44="",$J44=0),"",IFERROR($I44/$J44,"")))</f>
        <v/>
      </c>
      <c r="M44" s="26">
        <f>IF(COUNTA($A44:$I44)=0,"",IF(COUNTA($A44:$I44)&lt;9,"Unvollständig",IFERROR(IF($K44&gt;=1,IF(AND($L44&lt;&gt;"",$L44&gt;'Parameter'!$B$8),"Ziel erreicht / Ausschuss prüfen","Ziel erreicht"),IF($K44&gt;='Parameter'!$B$7,IF(AND($L44&lt;&gt;"",$L44&gt;'Parameter'!$B$8),"Beobachten / Ausschuss prüfen","Beobachten"),"Unter Ziel")),"Prüfen")))</f>
        <v/>
      </c>
      <c r="N44" s="23" t="n"/>
    </row>
    <row r="45">
      <c r="A45" s="36" t="n"/>
      <c r="B45" s="18" t="n"/>
      <c r="C45" s="13" t="n"/>
      <c r="D45" s="13" t="n"/>
      <c r="E45" s="13" t="n"/>
      <c r="F45" s="13" t="n"/>
      <c r="G45" s="19" t="n"/>
      <c r="H45" s="19" t="n"/>
      <c r="I45" s="19" t="n"/>
      <c r="J45" s="12">
        <f>IF(COUNTA($A45:$I45)=0,"",IF(OR($H45="",$I45=""),"",IFERROR($H45+$I45,"")))</f>
        <v/>
      </c>
      <c r="K45" s="37">
        <f>IF(COUNTA($A45:$I45)=0,"",IF(OR($G45="",$H45=""),"",IFERROR($H45/$G45,"")))</f>
        <v/>
      </c>
      <c r="L45" s="21">
        <f>IF(COUNTA($A45:$I45)=0,"",IF(OR($I45="",$J45="",$J45=0),"",IFERROR($I45/$J45,"")))</f>
        <v/>
      </c>
      <c r="M45" s="22">
        <f>IF(COUNTA($A45:$I45)=0,"",IF(COUNTA($A45:$I45)&lt;9,"Unvollständig",IFERROR(IF($K45&gt;=1,IF(AND($L45&lt;&gt;"",$L45&gt;'Parameter'!$B$8),"Ziel erreicht / Ausschuss prüfen","Ziel erreicht"),IF($K45&gt;='Parameter'!$B$7,IF(AND($L45&lt;&gt;"",$L45&gt;'Parameter'!$B$8),"Beobachten / Ausschuss prüfen","Beobachten"),"Unter Ziel")),"Prüfen")))</f>
        <v/>
      </c>
      <c r="N45" s="23" t="n"/>
    </row>
    <row r="46">
      <c r="A46" s="36" t="n"/>
      <c r="B46" s="18" t="n"/>
      <c r="C46" s="13" t="n"/>
      <c r="D46" s="13" t="n"/>
      <c r="E46" s="13" t="n"/>
      <c r="F46" s="13" t="n"/>
      <c r="G46" s="19" t="n"/>
      <c r="H46" s="19" t="n"/>
      <c r="I46" s="19" t="n"/>
      <c r="J46" s="9">
        <f>IF(COUNTA($A46:$I46)=0,"",IF(OR($H46="",$I46=""),"",IFERROR($H46+$I46,"")))</f>
        <v/>
      </c>
      <c r="K46" s="38">
        <f>IF(COUNTA($A46:$I46)=0,"",IF(OR($G46="",$H46=""),"",IFERROR($H46/$G46,"")))</f>
        <v/>
      </c>
      <c r="L46" s="25">
        <f>IF(COUNTA($A46:$I46)=0,"",IF(OR($I46="",$J46="",$J46=0),"",IFERROR($I46/$J46,"")))</f>
        <v/>
      </c>
      <c r="M46" s="26">
        <f>IF(COUNTA($A46:$I46)=0,"",IF(COUNTA($A46:$I46)&lt;9,"Unvollständig",IFERROR(IF($K46&gt;=1,IF(AND($L46&lt;&gt;"",$L46&gt;'Parameter'!$B$8),"Ziel erreicht / Ausschuss prüfen","Ziel erreicht"),IF($K46&gt;='Parameter'!$B$7,IF(AND($L46&lt;&gt;"",$L46&gt;'Parameter'!$B$8),"Beobachten / Ausschuss prüfen","Beobachten"),"Unter Ziel")),"Prüfen")))</f>
        <v/>
      </c>
      <c r="N46" s="23" t="n"/>
    </row>
    <row r="47">
      <c r="A47" s="36" t="n"/>
      <c r="B47" s="18" t="n"/>
      <c r="C47" s="13" t="n"/>
      <c r="D47" s="13" t="n"/>
      <c r="E47" s="13" t="n"/>
      <c r="F47" s="13" t="n"/>
      <c r="G47" s="19" t="n"/>
      <c r="H47" s="19" t="n"/>
      <c r="I47" s="19" t="n"/>
      <c r="J47" s="12">
        <f>IF(COUNTA($A47:$I47)=0,"",IF(OR($H47="",$I47=""),"",IFERROR($H47+$I47,"")))</f>
        <v/>
      </c>
      <c r="K47" s="37">
        <f>IF(COUNTA($A47:$I47)=0,"",IF(OR($G47="",$H47=""),"",IFERROR($H47/$G47,"")))</f>
        <v/>
      </c>
      <c r="L47" s="21">
        <f>IF(COUNTA($A47:$I47)=0,"",IF(OR($I47="",$J47="",$J47=0),"",IFERROR($I47/$J47,"")))</f>
        <v/>
      </c>
      <c r="M47" s="22">
        <f>IF(COUNTA($A47:$I47)=0,"",IF(COUNTA($A47:$I47)&lt;9,"Unvollständig",IFERROR(IF($K47&gt;=1,IF(AND($L47&lt;&gt;"",$L47&gt;'Parameter'!$B$8),"Ziel erreicht / Ausschuss prüfen","Ziel erreicht"),IF($K47&gt;='Parameter'!$B$7,IF(AND($L47&lt;&gt;"",$L47&gt;'Parameter'!$B$8),"Beobachten / Ausschuss prüfen","Beobachten"),"Unter Ziel")),"Prüfen")))</f>
        <v/>
      </c>
      <c r="N47" s="23" t="n"/>
    </row>
    <row r="48">
      <c r="A48" s="36" t="n"/>
      <c r="B48" s="18" t="n"/>
      <c r="C48" s="13" t="n"/>
      <c r="D48" s="13" t="n"/>
      <c r="E48" s="13" t="n"/>
      <c r="F48" s="13" t="n"/>
      <c r="G48" s="19" t="n"/>
      <c r="H48" s="19" t="n"/>
      <c r="I48" s="19" t="n"/>
      <c r="J48" s="9">
        <f>IF(COUNTA($A48:$I48)=0,"",IF(OR($H48="",$I48=""),"",IFERROR($H48+$I48,"")))</f>
        <v/>
      </c>
      <c r="K48" s="38">
        <f>IF(COUNTA($A48:$I48)=0,"",IF(OR($G48="",$H48=""),"",IFERROR($H48/$G48,"")))</f>
        <v/>
      </c>
      <c r="L48" s="25">
        <f>IF(COUNTA($A48:$I48)=0,"",IF(OR($I48="",$J48="",$J48=0),"",IFERROR($I48/$J48,"")))</f>
        <v/>
      </c>
      <c r="M48" s="26">
        <f>IF(COUNTA($A48:$I48)=0,"",IF(COUNTA($A48:$I48)&lt;9,"Unvollständig",IFERROR(IF($K48&gt;=1,IF(AND($L48&lt;&gt;"",$L48&gt;'Parameter'!$B$8),"Ziel erreicht / Ausschuss prüfen","Ziel erreicht"),IF($K48&gt;='Parameter'!$B$7,IF(AND($L48&lt;&gt;"",$L48&gt;'Parameter'!$B$8),"Beobachten / Ausschuss prüfen","Beobachten"),"Unter Ziel")),"Prüfen")))</f>
        <v/>
      </c>
      <c r="N48" s="23" t="n"/>
    </row>
    <row r="49">
      <c r="A49" s="36" t="n"/>
      <c r="B49" s="18" t="n"/>
      <c r="C49" s="13" t="n"/>
      <c r="D49" s="13" t="n"/>
      <c r="E49" s="13" t="n"/>
      <c r="F49" s="13" t="n"/>
      <c r="G49" s="19" t="n"/>
      <c r="H49" s="19" t="n"/>
      <c r="I49" s="19" t="n"/>
      <c r="J49" s="12">
        <f>IF(COUNTA($A49:$I49)=0,"",IF(OR($H49="",$I49=""),"",IFERROR($H49+$I49,"")))</f>
        <v/>
      </c>
      <c r="K49" s="37">
        <f>IF(COUNTA($A49:$I49)=0,"",IF(OR($G49="",$H49=""),"",IFERROR($H49/$G49,"")))</f>
        <v/>
      </c>
      <c r="L49" s="21">
        <f>IF(COUNTA($A49:$I49)=0,"",IF(OR($I49="",$J49="",$J49=0),"",IFERROR($I49/$J49,"")))</f>
        <v/>
      </c>
      <c r="M49" s="22">
        <f>IF(COUNTA($A49:$I49)=0,"",IF(COUNTA($A49:$I49)&lt;9,"Unvollständig",IFERROR(IF($K49&gt;=1,IF(AND($L49&lt;&gt;"",$L49&gt;'Parameter'!$B$8),"Ziel erreicht / Ausschuss prüfen","Ziel erreicht"),IF($K49&gt;='Parameter'!$B$7,IF(AND($L49&lt;&gt;"",$L49&gt;'Parameter'!$B$8),"Beobachten / Ausschuss prüfen","Beobachten"),"Unter Ziel")),"Prüfen")))</f>
        <v/>
      </c>
      <c r="N49" s="23" t="n"/>
    </row>
    <row r="50">
      <c r="A50" s="36" t="n"/>
      <c r="B50" s="18" t="n"/>
      <c r="C50" s="13" t="n"/>
      <c r="D50" s="13" t="n"/>
      <c r="E50" s="13" t="n"/>
      <c r="F50" s="13" t="n"/>
      <c r="G50" s="19" t="n"/>
      <c r="H50" s="19" t="n"/>
      <c r="I50" s="19" t="n"/>
      <c r="J50" s="9">
        <f>IF(COUNTA($A50:$I50)=0,"",IF(OR($H50="",$I50=""),"",IFERROR($H50+$I50,"")))</f>
        <v/>
      </c>
      <c r="K50" s="38">
        <f>IF(COUNTA($A50:$I50)=0,"",IF(OR($G50="",$H50=""),"",IFERROR($H50/$G50,"")))</f>
        <v/>
      </c>
      <c r="L50" s="25">
        <f>IF(COUNTA($A50:$I50)=0,"",IF(OR($I50="",$J50="",$J50=0),"",IFERROR($I50/$J50,"")))</f>
        <v/>
      </c>
      <c r="M50" s="26">
        <f>IF(COUNTA($A50:$I50)=0,"",IF(COUNTA($A50:$I50)&lt;9,"Unvollständig",IFERROR(IF($K50&gt;=1,IF(AND($L50&lt;&gt;"",$L50&gt;'Parameter'!$B$8),"Ziel erreicht / Ausschuss prüfen","Ziel erreicht"),IF($K50&gt;='Parameter'!$B$7,IF(AND($L50&lt;&gt;"",$L50&gt;'Parameter'!$B$8),"Beobachten / Ausschuss prüfen","Beobachten"),"Unter Ziel")),"Prüfen")))</f>
        <v/>
      </c>
      <c r="N50" s="23" t="n"/>
    </row>
    <row r="51">
      <c r="A51" s="36" t="n"/>
      <c r="B51" s="18" t="n"/>
      <c r="C51" s="13" t="n"/>
      <c r="D51" s="13" t="n"/>
      <c r="E51" s="13" t="n"/>
      <c r="F51" s="13" t="n"/>
      <c r="G51" s="19" t="n"/>
      <c r="H51" s="19" t="n"/>
      <c r="I51" s="19" t="n"/>
      <c r="J51" s="12">
        <f>IF(COUNTA($A51:$I51)=0,"",IF(OR($H51="",$I51=""),"",IFERROR($H51+$I51,"")))</f>
        <v/>
      </c>
      <c r="K51" s="37">
        <f>IF(COUNTA($A51:$I51)=0,"",IF(OR($G51="",$H51=""),"",IFERROR($H51/$G51,"")))</f>
        <v/>
      </c>
      <c r="L51" s="21">
        <f>IF(COUNTA($A51:$I51)=0,"",IF(OR($I51="",$J51="",$J51=0),"",IFERROR($I51/$J51,"")))</f>
        <v/>
      </c>
      <c r="M51" s="22">
        <f>IF(COUNTA($A51:$I51)=0,"",IF(COUNTA($A51:$I51)&lt;9,"Unvollständig",IFERROR(IF($K51&gt;=1,IF(AND($L51&lt;&gt;"",$L51&gt;'Parameter'!$B$8),"Ziel erreicht / Ausschuss prüfen","Ziel erreicht"),IF($K51&gt;='Parameter'!$B$7,IF(AND($L51&lt;&gt;"",$L51&gt;'Parameter'!$B$8),"Beobachten / Ausschuss prüfen","Beobachten"),"Unter Ziel")),"Prüfen")))</f>
        <v/>
      </c>
      <c r="N51" s="23" t="n"/>
    </row>
    <row r="52">
      <c r="A52" s="36" t="n"/>
      <c r="B52" s="18" t="n"/>
      <c r="C52" s="13" t="n"/>
      <c r="D52" s="13" t="n"/>
      <c r="E52" s="13" t="n"/>
      <c r="F52" s="13" t="n"/>
      <c r="G52" s="19" t="n"/>
      <c r="H52" s="19" t="n"/>
      <c r="I52" s="19" t="n"/>
      <c r="J52" s="9">
        <f>IF(COUNTA($A52:$I52)=0,"",IF(OR($H52="",$I52=""),"",IFERROR($H52+$I52,"")))</f>
        <v/>
      </c>
      <c r="K52" s="38">
        <f>IF(COUNTA($A52:$I52)=0,"",IF(OR($G52="",$H52=""),"",IFERROR($H52/$G52,"")))</f>
        <v/>
      </c>
      <c r="L52" s="25">
        <f>IF(COUNTA($A52:$I52)=0,"",IF(OR($I52="",$J52="",$J52=0),"",IFERROR($I52/$J52,"")))</f>
        <v/>
      </c>
      <c r="M52" s="26">
        <f>IF(COUNTA($A52:$I52)=0,"",IF(COUNTA($A52:$I52)&lt;9,"Unvollständig",IFERROR(IF($K52&gt;=1,IF(AND($L52&lt;&gt;"",$L52&gt;'Parameter'!$B$8),"Ziel erreicht / Ausschuss prüfen","Ziel erreicht"),IF($K52&gt;='Parameter'!$B$7,IF(AND($L52&lt;&gt;"",$L52&gt;'Parameter'!$B$8),"Beobachten / Ausschuss prüfen","Beobachten"),"Unter Ziel")),"Prüfen")))</f>
        <v/>
      </c>
      <c r="N52" s="23" t="n"/>
    </row>
    <row r="53">
      <c r="A53" s="36" t="n"/>
      <c r="B53" s="18" t="n"/>
      <c r="C53" s="13" t="n"/>
      <c r="D53" s="13" t="n"/>
      <c r="E53" s="13" t="n"/>
      <c r="F53" s="13" t="n"/>
      <c r="G53" s="19" t="n"/>
      <c r="H53" s="19" t="n"/>
      <c r="I53" s="19" t="n"/>
      <c r="J53" s="12">
        <f>IF(COUNTA($A53:$I53)=0,"",IF(OR($H53="",$I53=""),"",IFERROR($H53+$I53,"")))</f>
        <v/>
      </c>
      <c r="K53" s="37">
        <f>IF(COUNTA($A53:$I53)=0,"",IF(OR($G53="",$H53=""),"",IFERROR($H53/$G53,"")))</f>
        <v/>
      </c>
      <c r="L53" s="21">
        <f>IF(COUNTA($A53:$I53)=0,"",IF(OR($I53="",$J53="",$J53=0),"",IFERROR($I53/$J53,"")))</f>
        <v/>
      </c>
      <c r="M53" s="22">
        <f>IF(COUNTA($A53:$I53)=0,"",IF(COUNTA($A53:$I53)&lt;9,"Unvollständig",IFERROR(IF($K53&gt;=1,IF(AND($L53&lt;&gt;"",$L53&gt;'Parameter'!$B$8),"Ziel erreicht / Ausschuss prüfen","Ziel erreicht"),IF($K53&gt;='Parameter'!$B$7,IF(AND($L53&lt;&gt;"",$L53&gt;'Parameter'!$B$8),"Beobachten / Ausschuss prüfen","Beobachten"),"Unter Ziel")),"Prüfen")))</f>
        <v/>
      </c>
      <c r="N53" s="23" t="n"/>
    </row>
    <row r="54">
      <c r="A54" s="36" t="n"/>
      <c r="B54" s="18" t="n"/>
      <c r="C54" s="13" t="n"/>
      <c r="D54" s="13" t="n"/>
      <c r="E54" s="13" t="n"/>
      <c r="F54" s="13" t="n"/>
      <c r="G54" s="19" t="n"/>
      <c r="H54" s="19" t="n"/>
      <c r="I54" s="19" t="n"/>
      <c r="J54" s="9">
        <f>IF(COUNTA($A54:$I54)=0,"",IF(OR($H54="",$I54=""),"",IFERROR($H54+$I54,"")))</f>
        <v/>
      </c>
      <c r="K54" s="38">
        <f>IF(COUNTA($A54:$I54)=0,"",IF(OR($G54="",$H54=""),"",IFERROR($H54/$G54,"")))</f>
        <v/>
      </c>
      <c r="L54" s="25">
        <f>IF(COUNTA($A54:$I54)=0,"",IF(OR($I54="",$J54="",$J54=0),"",IFERROR($I54/$J54,"")))</f>
        <v/>
      </c>
      <c r="M54" s="26">
        <f>IF(COUNTA($A54:$I54)=0,"",IF(COUNTA($A54:$I54)&lt;9,"Unvollständig",IFERROR(IF($K54&gt;=1,IF(AND($L54&lt;&gt;"",$L54&gt;'Parameter'!$B$8),"Ziel erreicht / Ausschuss prüfen","Ziel erreicht"),IF($K54&gt;='Parameter'!$B$7,IF(AND($L54&lt;&gt;"",$L54&gt;'Parameter'!$B$8),"Beobachten / Ausschuss prüfen","Beobachten"),"Unter Ziel")),"Prüfen")))</f>
        <v/>
      </c>
      <c r="N54" s="23" t="n"/>
    </row>
    <row r="55">
      <c r="A55" s="36" t="n"/>
      <c r="B55" s="18" t="n"/>
      <c r="C55" s="13" t="n"/>
      <c r="D55" s="13" t="n"/>
      <c r="E55" s="13" t="n"/>
      <c r="F55" s="13" t="n"/>
      <c r="G55" s="19" t="n"/>
      <c r="H55" s="19" t="n"/>
      <c r="I55" s="19" t="n"/>
      <c r="J55" s="12">
        <f>IF(COUNTA($A55:$I55)=0,"",IF(OR($H55="",$I55=""),"",IFERROR($H55+$I55,"")))</f>
        <v/>
      </c>
      <c r="K55" s="37">
        <f>IF(COUNTA($A55:$I55)=0,"",IF(OR($G55="",$H55=""),"",IFERROR($H55/$G55,"")))</f>
        <v/>
      </c>
      <c r="L55" s="21">
        <f>IF(COUNTA($A55:$I55)=0,"",IF(OR($I55="",$J55="",$J55=0),"",IFERROR($I55/$J55,"")))</f>
        <v/>
      </c>
      <c r="M55" s="22">
        <f>IF(COUNTA($A55:$I55)=0,"",IF(COUNTA($A55:$I55)&lt;9,"Unvollständig",IFERROR(IF($K55&gt;=1,IF(AND($L55&lt;&gt;"",$L55&gt;'Parameter'!$B$8),"Ziel erreicht / Ausschuss prüfen","Ziel erreicht"),IF($K55&gt;='Parameter'!$B$7,IF(AND($L55&lt;&gt;"",$L55&gt;'Parameter'!$B$8),"Beobachten / Ausschuss prüfen","Beobachten"),"Unter Ziel")),"Prüfen")))</f>
        <v/>
      </c>
      <c r="N55" s="23" t="n"/>
    </row>
    <row r="56">
      <c r="A56" s="36" t="n"/>
      <c r="B56" s="18" t="n"/>
      <c r="C56" s="13" t="n"/>
      <c r="D56" s="13" t="n"/>
      <c r="E56" s="13" t="n"/>
      <c r="F56" s="13" t="n"/>
      <c r="G56" s="19" t="n"/>
      <c r="H56" s="19" t="n"/>
      <c r="I56" s="19" t="n"/>
      <c r="J56" s="9">
        <f>IF(COUNTA($A56:$I56)=0,"",IF(OR($H56="",$I56=""),"",IFERROR($H56+$I56,"")))</f>
        <v/>
      </c>
      <c r="K56" s="38">
        <f>IF(COUNTA($A56:$I56)=0,"",IF(OR($G56="",$H56=""),"",IFERROR($H56/$G56,"")))</f>
        <v/>
      </c>
      <c r="L56" s="25">
        <f>IF(COUNTA($A56:$I56)=0,"",IF(OR($I56="",$J56="",$J56=0),"",IFERROR($I56/$J56,"")))</f>
        <v/>
      </c>
      <c r="M56" s="26">
        <f>IF(COUNTA($A56:$I56)=0,"",IF(COUNTA($A56:$I56)&lt;9,"Unvollständig",IFERROR(IF($K56&gt;=1,IF(AND($L56&lt;&gt;"",$L56&gt;'Parameter'!$B$8),"Ziel erreicht / Ausschuss prüfen","Ziel erreicht"),IF($K56&gt;='Parameter'!$B$7,IF(AND($L56&lt;&gt;"",$L56&gt;'Parameter'!$B$8),"Beobachten / Ausschuss prüfen","Beobachten"),"Unter Ziel")),"Prüfen")))</f>
        <v/>
      </c>
      <c r="N56" s="23" t="n"/>
    </row>
    <row r="57">
      <c r="A57" s="36" t="n"/>
      <c r="B57" s="18" t="n"/>
      <c r="C57" s="13" t="n"/>
      <c r="D57" s="13" t="n"/>
      <c r="E57" s="13" t="n"/>
      <c r="F57" s="13" t="n"/>
      <c r="G57" s="19" t="n"/>
      <c r="H57" s="19" t="n"/>
      <c r="I57" s="19" t="n"/>
      <c r="J57" s="12">
        <f>IF(COUNTA($A57:$I57)=0,"",IF(OR($H57="",$I57=""),"",IFERROR($H57+$I57,"")))</f>
        <v/>
      </c>
      <c r="K57" s="37">
        <f>IF(COUNTA($A57:$I57)=0,"",IF(OR($G57="",$H57=""),"",IFERROR($H57/$G57,"")))</f>
        <v/>
      </c>
      <c r="L57" s="21">
        <f>IF(COUNTA($A57:$I57)=0,"",IF(OR($I57="",$J57="",$J57=0),"",IFERROR($I57/$J57,"")))</f>
        <v/>
      </c>
      <c r="M57" s="22">
        <f>IF(COUNTA($A57:$I57)=0,"",IF(COUNTA($A57:$I57)&lt;9,"Unvollständig",IFERROR(IF($K57&gt;=1,IF(AND($L57&lt;&gt;"",$L57&gt;'Parameter'!$B$8),"Ziel erreicht / Ausschuss prüfen","Ziel erreicht"),IF($K57&gt;='Parameter'!$B$7,IF(AND($L57&lt;&gt;"",$L57&gt;'Parameter'!$B$8),"Beobachten / Ausschuss prüfen","Beobachten"),"Unter Ziel")),"Prüfen")))</f>
        <v/>
      </c>
      <c r="N57" s="23" t="n"/>
    </row>
    <row r="58">
      <c r="A58" s="36" t="n"/>
      <c r="B58" s="18" t="n"/>
      <c r="C58" s="13" t="n"/>
      <c r="D58" s="13" t="n"/>
      <c r="E58" s="13" t="n"/>
      <c r="F58" s="13" t="n"/>
      <c r="G58" s="19" t="n"/>
      <c r="H58" s="19" t="n"/>
      <c r="I58" s="19" t="n"/>
      <c r="J58" s="9">
        <f>IF(COUNTA($A58:$I58)=0,"",IF(OR($H58="",$I58=""),"",IFERROR($H58+$I58,"")))</f>
        <v/>
      </c>
      <c r="K58" s="38">
        <f>IF(COUNTA($A58:$I58)=0,"",IF(OR($G58="",$H58=""),"",IFERROR($H58/$G58,"")))</f>
        <v/>
      </c>
      <c r="L58" s="25">
        <f>IF(COUNTA($A58:$I58)=0,"",IF(OR($I58="",$J58="",$J58=0),"",IFERROR($I58/$J58,"")))</f>
        <v/>
      </c>
      <c r="M58" s="26">
        <f>IF(COUNTA($A58:$I58)=0,"",IF(COUNTA($A58:$I58)&lt;9,"Unvollständig",IFERROR(IF($K58&gt;=1,IF(AND($L58&lt;&gt;"",$L58&gt;'Parameter'!$B$8),"Ziel erreicht / Ausschuss prüfen","Ziel erreicht"),IF($K58&gt;='Parameter'!$B$7,IF(AND($L58&lt;&gt;"",$L58&gt;'Parameter'!$B$8),"Beobachten / Ausschuss prüfen","Beobachten"),"Unter Ziel")),"Prüfen")))</f>
        <v/>
      </c>
      <c r="N58" s="23" t="n"/>
    </row>
    <row r="59">
      <c r="A59" s="36" t="n"/>
      <c r="B59" s="18" t="n"/>
      <c r="C59" s="13" t="n"/>
      <c r="D59" s="13" t="n"/>
      <c r="E59" s="13" t="n"/>
      <c r="F59" s="13" t="n"/>
      <c r="G59" s="19" t="n"/>
      <c r="H59" s="19" t="n"/>
      <c r="I59" s="19" t="n"/>
      <c r="J59" s="12">
        <f>IF(COUNTA($A59:$I59)=0,"",IF(OR($H59="",$I59=""),"",IFERROR($H59+$I59,"")))</f>
        <v/>
      </c>
      <c r="K59" s="37">
        <f>IF(COUNTA($A59:$I59)=0,"",IF(OR($G59="",$H59=""),"",IFERROR($H59/$G59,"")))</f>
        <v/>
      </c>
      <c r="L59" s="21">
        <f>IF(COUNTA($A59:$I59)=0,"",IF(OR($I59="",$J59="",$J59=0),"",IFERROR($I59/$J59,"")))</f>
        <v/>
      </c>
      <c r="M59" s="22">
        <f>IF(COUNTA($A59:$I59)=0,"",IF(COUNTA($A59:$I59)&lt;9,"Unvollständig",IFERROR(IF($K59&gt;=1,IF(AND($L59&lt;&gt;"",$L59&gt;'Parameter'!$B$8),"Ziel erreicht / Ausschuss prüfen","Ziel erreicht"),IF($K59&gt;='Parameter'!$B$7,IF(AND($L59&lt;&gt;"",$L59&gt;'Parameter'!$B$8),"Beobachten / Ausschuss prüfen","Beobachten"),"Unter Ziel")),"Prüfen")))</f>
        <v/>
      </c>
      <c r="N59" s="23" t="n"/>
    </row>
    <row r="60">
      <c r="A60" s="36" t="n"/>
      <c r="B60" s="18" t="n"/>
      <c r="C60" s="13" t="n"/>
      <c r="D60" s="13" t="n"/>
      <c r="E60" s="13" t="n"/>
      <c r="F60" s="13" t="n"/>
      <c r="G60" s="19" t="n"/>
      <c r="H60" s="19" t="n"/>
      <c r="I60" s="19" t="n"/>
      <c r="J60" s="9">
        <f>IF(COUNTA($A60:$I60)=0,"",IF(OR($H60="",$I60=""),"",IFERROR($H60+$I60,"")))</f>
        <v/>
      </c>
      <c r="K60" s="38">
        <f>IF(COUNTA($A60:$I60)=0,"",IF(OR($G60="",$H60=""),"",IFERROR($H60/$G60,"")))</f>
        <v/>
      </c>
      <c r="L60" s="25">
        <f>IF(COUNTA($A60:$I60)=0,"",IF(OR($I60="",$J60="",$J60=0),"",IFERROR($I60/$J60,"")))</f>
        <v/>
      </c>
      <c r="M60" s="26">
        <f>IF(COUNTA($A60:$I60)=0,"",IF(COUNTA($A60:$I60)&lt;9,"Unvollständig",IFERROR(IF($K60&gt;=1,IF(AND($L60&lt;&gt;"",$L60&gt;'Parameter'!$B$8),"Ziel erreicht / Ausschuss prüfen","Ziel erreicht"),IF($K60&gt;='Parameter'!$B$7,IF(AND($L60&lt;&gt;"",$L60&gt;'Parameter'!$B$8),"Beobachten / Ausschuss prüfen","Beobachten"),"Unter Ziel")),"Prüfen")))</f>
        <v/>
      </c>
      <c r="N60" s="23" t="n"/>
    </row>
    <row r="61">
      <c r="A61" s="36" t="n"/>
      <c r="B61" s="18" t="n"/>
      <c r="C61" s="13" t="n"/>
      <c r="D61" s="13" t="n"/>
      <c r="E61" s="13" t="n"/>
      <c r="F61" s="13" t="n"/>
      <c r="G61" s="19" t="n"/>
      <c r="H61" s="19" t="n"/>
      <c r="I61" s="19" t="n"/>
      <c r="J61" s="12">
        <f>IF(COUNTA($A61:$I61)=0,"",IF(OR($H61="",$I61=""),"",IFERROR($H61+$I61,"")))</f>
        <v/>
      </c>
      <c r="K61" s="37">
        <f>IF(COUNTA($A61:$I61)=0,"",IF(OR($G61="",$H61=""),"",IFERROR($H61/$G61,"")))</f>
        <v/>
      </c>
      <c r="L61" s="21">
        <f>IF(COUNTA($A61:$I61)=0,"",IF(OR($I61="",$J61="",$J61=0),"",IFERROR($I61/$J61,"")))</f>
        <v/>
      </c>
      <c r="M61" s="22">
        <f>IF(COUNTA($A61:$I61)=0,"",IF(COUNTA($A61:$I61)&lt;9,"Unvollständig",IFERROR(IF($K61&gt;=1,IF(AND($L61&lt;&gt;"",$L61&gt;'Parameter'!$B$8),"Ziel erreicht / Ausschuss prüfen","Ziel erreicht"),IF($K61&gt;='Parameter'!$B$7,IF(AND($L61&lt;&gt;"",$L61&gt;'Parameter'!$B$8),"Beobachten / Ausschuss prüfen","Beobachten"),"Unter Ziel")),"Prüfen")))</f>
        <v/>
      </c>
      <c r="N61" s="23" t="n"/>
    </row>
    <row r="62">
      <c r="A62" s="36" t="n"/>
      <c r="B62" s="18" t="n"/>
      <c r="C62" s="13" t="n"/>
      <c r="D62" s="13" t="n"/>
      <c r="E62" s="13" t="n"/>
      <c r="F62" s="13" t="n"/>
      <c r="G62" s="19" t="n"/>
      <c r="H62" s="19" t="n"/>
      <c r="I62" s="19" t="n"/>
      <c r="J62" s="9">
        <f>IF(COUNTA($A62:$I62)=0,"",IF(OR($H62="",$I62=""),"",IFERROR($H62+$I62,"")))</f>
        <v/>
      </c>
      <c r="K62" s="38">
        <f>IF(COUNTA($A62:$I62)=0,"",IF(OR($G62="",$H62=""),"",IFERROR($H62/$G62,"")))</f>
        <v/>
      </c>
      <c r="L62" s="25">
        <f>IF(COUNTA($A62:$I62)=0,"",IF(OR($I62="",$J62="",$J62=0),"",IFERROR($I62/$J62,"")))</f>
        <v/>
      </c>
      <c r="M62" s="26">
        <f>IF(COUNTA($A62:$I62)=0,"",IF(COUNTA($A62:$I62)&lt;9,"Unvollständig",IFERROR(IF($K62&gt;=1,IF(AND($L62&lt;&gt;"",$L62&gt;'Parameter'!$B$8),"Ziel erreicht / Ausschuss prüfen","Ziel erreicht"),IF($K62&gt;='Parameter'!$B$7,IF(AND($L62&lt;&gt;"",$L62&gt;'Parameter'!$B$8),"Beobachten / Ausschuss prüfen","Beobachten"),"Unter Ziel")),"Prüfen")))</f>
        <v/>
      </c>
      <c r="N62" s="23" t="n"/>
    </row>
    <row r="63">
      <c r="A63" s="36" t="n"/>
      <c r="B63" s="18" t="n"/>
      <c r="C63" s="13" t="n"/>
      <c r="D63" s="13" t="n"/>
      <c r="E63" s="13" t="n"/>
      <c r="F63" s="13" t="n"/>
      <c r="G63" s="19" t="n"/>
      <c r="H63" s="19" t="n"/>
      <c r="I63" s="19" t="n"/>
      <c r="J63" s="12">
        <f>IF(COUNTA($A63:$I63)=0,"",IF(OR($H63="",$I63=""),"",IFERROR($H63+$I63,"")))</f>
        <v/>
      </c>
      <c r="K63" s="37">
        <f>IF(COUNTA($A63:$I63)=0,"",IF(OR($G63="",$H63=""),"",IFERROR($H63/$G63,"")))</f>
        <v/>
      </c>
      <c r="L63" s="21">
        <f>IF(COUNTA($A63:$I63)=0,"",IF(OR($I63="",$J63="",$J63=0),"",IFERROR($I63/$J63,"")))</f>
        <v/>
      </c>
      <c r="M63" s="22">
        <f>IF(COUNTA($A63:$I63)=0,"",IF(COUNTA($A63:$I63)&lt;9,"Unvollständig",IFERROR(IF($K63&gt;=1,IF(AND($L63&lt;&gt;"",$L63&gt;'Parameter'!$B$8),"Ziel erreicht / Ausschuss prüfen","Ziel erreicht"),IF($K63&gt;='Parameter'!$B$7,IF(AND($L63&lt;&gt;"",$L63&gt;'Parameter'!$B$8),"Beobachten / Ausschuss prüfen","Beobachten"),"Unter Ziel")),"Prüfen")))</f>
        <v/>
      </c>
      <c r="N63" s="23" t="n"/>
    </row>
    <row r="64">
      <c r="A64" s="36" t="n"/>
      <c r="B64" s="18" t="n"/>
      <c r="C64" s="13" t="n"/>
      <c r="D64" s="13" t="n"/>
      <c r="E64" s="13" t="n"/>
      <c r="F64" s="13" t="n"/>
      <c r="G64" s="19" t="n"/>
      <c r="H64" s="19" t="n"/>
      <c r="I64" s="19" t="n"/>
      <c r="J64" s="9">
        <f>IF(COUNTA($A64:$I64)=0,"",IF(OR($H64="",$I64=""),"",IFERROR($H64+$I64,"")))</f>
        <v/>
      </c>
      <c r="K64" s="38">
        <f>IF(COUNTA($A64:$I64)=0,"",IF(OR($G64="",$H64=""),"",IFERROR($H64/$G64,"")))</f>
        <v/>
      </c>
      <c r="L64" s="25">
        <f>IF(COUNTA($A64:$I64)=0,"",IF(OR($I64="",$J64="",$J64=0),"",IFERROR($I64/$J64,"")))</f>
        <v/>
      </c>
      <c r="M64" s="26">
        <f>IF(COUNTA($A64:$I64)=0,"",IF(COUNTA($A64:$I64)&lt;9,"Unvollständig",IFERROR(IF($K64&gt;=1,IF(AND($L64&lt;&gt;"",$L64&gt;'Parameter'!$B$8),"Ziel erreicht / Ausschuss prüfen","Ziel erreicht"),IF($K64&gt;='Parameter'!$B$7,IF(AND($L64&lt;&gt;"",$L64&gt;'Parameter'!$B$8),"Beobachten / Ausschuss prüfen","Beobachten"),"Unter Ziel")),"Prüfen")))</f>
        <v/>
      </c>
      <c r="N64" s="23" t="n"/>
    </row>
    <row r="65">
      <c r="A65" s="36" t="n"/>
      <c r="B65" s="18" t="n"/>
      <c r="C65" s="13" t="n"/>
      <c r="D65" s="13" t="n"/>
      <c r="E65" s="13" t="n"/>
      <c r="F65" s="13" t="n"/>
      <c r="G65" s="19" t="n"/>
      <c r="H65" s="19" t="n"/>
      <c r="I65" s="19" t="n"/>
      <c r="J65" s="12">
        <f>IF(COUNTA($A65:$I65)=0,"",IF(OR($H65="",$I65=""),"",IFERROR($H65+$I65,"")))</f>
        <v/>
      </c>
      <c r="K65" s="37">
        <f>IF(COUNTA($A65:$I65)=0,"",IF(OR($G65="",$H65=""),"",IFERROR($H65/$G65,"")))</f>
        <v/>
      </c>
      <c r="L65" s="21">
        <f>IF(COUNTA($A65:$I65)=0,"",IF(OR($I65="",$J65="",$J65=0),"",IFERROR($I65/$J65,"")))</f>
        <v/>
      </c>
      <c r="M65" s="22">
        <f>IF(COUNTA($A65:$I65)=0,"",IF(COUNTA($A65:$I65)&lt;9,"Unvollständig",IFERROR(IF($K65&gt;=1,IF(AND($L65&lt;&gt;"",$L65&gt;'Parameter'!$B$8),"Ziel erreicht / Ausschuss prüfen","Ziel erreicht"),IF($K65&gt;='Parameter'!$B$7,IF(AND($L65&lt;&gt;"",$L65&gt;'Parameter'!$B$8),"Beobachten / Ausschuss prüfen","Beobachten"),"Unter Ziel")),"Prüfen")))</f>
        <v/>
      </c>
      <c r="N65" s="23" t="n"/>
    </row>
    <row r="66">
      <c r="A66" s="36" t="n"/>
      <c r="B66" s="18" t="n"/>
      <c r="C66" s="13" t="n"/>
      <c r="D66" s="13" t="n"/>
      <c r="E66" s="13" t="n"/>
      <c r="F66" s="13" t="n"/>
      <c r="G66" s="19" t="n"/>
      <c r="H66" s="19" t="n"/>
      <c r="I66" s="19" t="n"/>
      <c r="J66" s="9">
        <f>IF(COUNTA($A66:$I66)=0,"",IF(OR($H66="",$I66=""),"",IFERROR($H66+$I66,"")))</f>
        <v/>
      </c>
      <c r="K66" s="38">
        <f>IF(COUNTA($A66:$I66)=0,"",IF(OR($G66="",$H66=""),"",IFERROR($H66/$G66,"")))</f>
        <v/>
      </c>
      <c r="L66" s="25">
        <f>IF(COUNTA($A66:$I66)=0,"",IF(OR($I66="",$J66="",$J66=0),"",IFERROR($I66/$J66,"")))</f>
        <v/>
      </c>
      <c r="M66" s="26">
        <f>IF(COUNTA($A66:$I66)=0,"",IF(COUNTA($A66:$I66)&lt;9,"Unvollständig",IFERROR(IF($K66&gt;=1,IF(AND($L66&lt;&gt;"",$L66&gt;'Parameter'!$B$8),"Ziel erreicht / Ausschuss prüfen","Ziel erreicht"),IF($K66&gt;='Parameter'!$B$7,IF(AND($L66&lt;&gt;"",$L66&gt;'Parameter'!$B$8),"Beobachten / Ausschuss prüfen","Beobachten"),"Unter Ziel")),"Prüfen")))</f>
        <v/>
      </c>
      <c r="N66" s="23" t="n"/>
    </row>
    <row r="67">
      <c r="A67" s="36" t="n"/>
      <c r="B67" s="18" t="n"/>
      <c r="C67" s="13" t="n"/>
      <c r="D67" s="13" t="n"/>
      <c r="E67" s="13" t="n"/>
      <c r="F67" s="13" t="n"/>
      <c r="G67" s="19" t="n"/>
      <c r="H67" s="19" t="n"/>
      <c r="I67" s="19" t="n"/>
      <c r="J67" s="12">
        <f>IF(COUNTA($A67:$I67)=0,"",IF(OR($H67="",$I67=""),"",IFERROR($H67+$I67,"")))</f>
        <v/>
      </c>
      <c r="K67" s="37">
        <f>IF(COUNTA($A67:$I67)=0,"",IF(OR($G67="",$H67=""),"",IFERROR($H67/$G67,"")))</f>
        <v/>
      </c>
      <c r="L67" s="21">
        <f>IF(COUNTA($A67:$I67)=0,"",IF(OR($I67="",$J67="",$J67=0),"",IFERROR($I67/$J67,"")))</f>
        <v/>
      </c>
      <c r="M67" s="22">
        <f>IF(COUNTA($A67:$I67)=0,"",IF(COUNTA($A67:$I67)&lt;9,"Unvollständig",IFERROR(IF($K67&gt;=1,IF(AND($L67&lt;&gt;"",$L67&gt;'Parameter'!$B$8),"Ziel erreicht / Ausschuss prüfen","Ziel erreicht"),IF($K67&gt;='Parameter'!$B$7,IF(AND($L67&lt;&gt;"",$L67&gt;'Parameter'!$B$8),"Beobachten / Ausschuss prüfen","Beobachten"),"Unter Ziel")),"Prüfen")))</f>
        <v/>
      </c>
      <c r="N67" s="23" t="n"/>
    </row>
    <row r="68">
      <c r="A68" s="36" t="n"/>
      <c r="B68" s="18" t="n"/>
      <c r="C68" s="13" t="n"/>
      <c r="D68" s="13" t="n"/>
      <c r="E68" s="13" t="n"/>
      <c r="F68" s="13" t="n"/>
      <c r="G68" s="19" t="n"/>
      <c r="H68" s="19" t="n"/>
      <c r="I68" s="19" t="n"/>
      <c r="J68" s="9">
        <f>IF(COUNTA($A68:$I68)=0,"",IF(OR($H68="",$I68=""),"",IFERROR($H68+$I68,"")))</f>
        <v/>
      </c>
      <c r="K68" s="38">
        <f>IF(COUNTA($A68:$I68)=0,"",IF(OR($G68="",$H68=""),"",IFERROR($H68/$G68,"")))</f>
        <v/>
      </c>
      <c r="L68" s="25">
        <f>IF(COUNTA($A68:$I68)=0,"",IF(OR($I68="",$J68="",$J68=0),"",IFERROR($I68/$J68,"")))</f>
        <v/>
      </c>
      <c r="M68" s="26">
        <f>IF(COUNTA($A68:$I68)=0,"",IF(COUNTA($A68:$I68)&lt;9,"Unvollständig",IFERROR(IF($K68&gt;=1,IF(AND($L68&lt;&gt;"",$L68&gt;'Parameter'!$B$8),"Ziel erreicht / Ausschuss prüfen","Ziel erreicht"),IF($K68&gt;='Parameter'!$B$7,IF(AND($L68&lt;&gt;"",$L68&gt;'Parameter'!$B$8),"Beobachten / Ausschuss prüfen","Beobachten"),"Unter Ziel")),"Prüfen")))</f>
        <v/>
      </c>
      <c r="N68" s="23" t="n"/>
    </row>
    <row r="69">
      <c r="A69" s="36" t="n"/>
      <c r="B69" s="18" t="n"/>
      <c r="C69" s="13" t="n"/>
      <c r="D69" s="13" t="n"/>
      <c r="E69" s="13" t="n"/>
      <c r="F69" s="13" t="n"/>
      <c r="G69" s="19" t="n"/>
      <c r="H69" s="19" t="n"/>
      <c r="I69" s="19" t="n"/>
      <c r="J69" s="12">
        <f>IF(COUNTA($A69:$I69)=0,"",IF(OR($H69="",$I69=""),"",IFERROR($H69+$I69,"")))</f>
        <v/>
      </c>
      <c r="K69" s="37">
        <f>IF(COUNTA($A69:$I69)=0,"",IF(OR($G69="",$H69=""),"",IFERROR($H69/$G69,"")))</f>
        <v/>
      </c>
      <c r="L69" s="21">
        <f>IF(COUNTA($A69:$I69)=0,"",IF(OR($I69="",$J69="",$J69=0),"",IFERROR($I69/$J69,"")))</f>
        <v/>
      </c>
      <c r="M69" s="22">
        <f>IF(COUNTA($A69:$I69)=0,"",IF(COUNTA($A69:$I69)&lt;9,"Unvollständig",IFERROR(IF($K69&gt;=1,IF(AND($L69&lt;&gt;"",$L69&gt;'Parameter'!$B$8),"Ziel erreicht / Ausschuss prüfen","Ziel erreicht"),IF($K69&gt;='Parameter'!$B$7,IF(AND($L69&lt;&gt;"",$L69&gt;'Parameter'!$B$8),"Beobachten / Ausschuss prüfen","Beobachten"),"Unter Ziel")),"Prüfen")))</f>
        <v/>
      </c>
      <c r="N69" s="23" t="n"/>
    </row>
    <row r="70">
      <c r="A70" s="36" t="n"/>
      <c r="B70" s="18" t="n"/>
      <c r="C70" s="13" t="n"/>
      <c r="D70" s="13" t="n"/>
      <c r="E70" s="13" t="n"/>
      <c r="F70" s="13" t="n"/>
      <c r="G70" s="19" t="n"/>
      <c r="H70" s="19" t="n"/>
      <c r="I70" s="19" t="n"/>
      <c r="J70" s="9">
        <f>IF(COUNTA($A70:$I70)=0,"",IF(OR($H70="",$I70=""),"",IFERROR($H70+$I70,"")))</f>
        <v/>
      </c>
      <c r="K70" s="38">
        <f>IF(COUNTA($A70:$I70)=0,"",IF(OR($G70="",$H70=""),"",IFERROR($H70/$G70,"")))</f>
        <v/>
      </c>
      <c r="L70" s="25">
        <f>IF(COUNTA($A70:$I70)=0,"",IF(OR($I70="",$J70="",$J70=0),"",IFERROR($I70/$J70,"")))</f>
        <v/>
      </c>
      <c r="M70" s="26">
        <f>IF(COUNTA($A70:$I70)=0,"",IF(COUNTA($A70:$I70)&lt;9,"Unvollständig",IFERROR(IF($K70&gt;=1,IF(AND($L70&lt;&gt;"",$L70&gt;'Parameter'!$B$8),"Ziel erreicht / Ausschuss prüfen","Ziel erreicht"),IF($K70&gt;='Parameter'!$B$7,IF(AND($L70&lt;&gt;"",$L70&gt;'Parameter'!$B$8),"Beobachten / Ausschuss prüfen","Beobachten"),"Unter Ziel")),"Prüfen")))</f>
        <v/>
      </c>
      <c r="N70" s="23" t="n"/>
    </row>
    <row r="71">
      <c r="A71" s="36" t="n"/>
      <c r="B71" s="18" t="n"/>
      <c r="C71" s="13" t="n"/>
      <c r="D71" s="13" t="n"/>
      <c r="E71" s="13" t="n"/>
      <c r="F71" s="13" t="n"/>
      <c r="G71" s="19" t="n"/>
      <c r="H71" s="19" t="n"/>
      <c r="I71" s="19" t="n"/>
      <c r="J71" s="12">
        <f>IF(COUNTA($A71:$I71)=0,"",IF(OR($H71="",$I71=""),"",IFERROR($H71+$I71,"")))</f>
        <v/>
      </c>
      <c r="K71" s="37">
        <f>IF(COUNTA($A71:$I71)=0,"",IF(OR($G71="",$H71=""),"",IFERROR($H71/$G71,"")))</f>
        <v/>
      </c>
      <c r="L71" s="21">
        <f>IF(COUNTA($A71:$I71)=0,"",IF(OR($I71="",$J71="",$J71=0),"",IFERROR($I71/$J71,"")))</f>
        <v/>
      </c>
      <c r="M71" s="22">
        <f>IF(COUNTA($A71:$I71)=0,"",IF(COUNTA($A71:$I71)&lt;9,"Unvollständig",IFERROR(IF($K71&gt;=1,IF(AND($L71&lt;&gt;"",$L71&gt;'Parameter'!$B$8),"Ziel erreicht / Ausschuss prüfen","Ziel erreicht"),IF($K71&gt;='Parameter'!$B$7,IF(AND($L71&lt;&gt;"",$L71&gt;'Parameter'!$B$8),"Beobachten / Ausschuss prüfen","Beobachten"),"Unter Ziel")),"Prüfen")))</f>
        <v/>
      </c>
      <c r="N71" s="23" t="n"/>
    </row>
    <row r="72">
      <c r="A72" s="36" t="n"/>
      <c r="B72" s="18" t="n"/>
      <c r="C72" s="13" t="n"/>
      <c r="D72" s="13" t="n"/>
      <c r="E72" s="13" t="n"/>
      <c r="F72" s="13" t="n"/>
      <c r="G72" s="19" t="n"/>
      <c r="H72" s="19" t="n"/>
      <c r="I72" s="19" t="n"/>
      <c r="J72" s="9">
        <f>IF(COUNTA($A72:$I72)=0,"",IF(OR($H72="",$I72=""),"",IFERROR($H72+$I72,"")))</f>
        <v/>
      </c>
      <c r="K72" s="38">
        <f>IF(COUNTA($A72:$I72)=0,"",IF(OR($G72="",$H72=""),"",IFERROR($H72/$G72,"")))</f>
        <v/>
      </c>
      <c r="L72" s="25">
        <f>IF(COUNTA($A72:$I72)=0,"",IF(OR($I72="",$J72="",$J72=0),"",IFERROR($I72/$J72,"")))</f>
        <v/>
      </c>
      <c r="M72" s="26">
        <f>IF(COUNTA($A72:$I72)=0,"",IF(COUNTA($A72:$I72)&lt;9,"Unvollständig",IFERROR(IF($K72&gt;=1,IF(AND($L72&lt;&gt;"",$L72&gt;'Parameter'!$B$8),"Ziel erreicht / Ausschuss prüfen","Ziel erreicht"),IF($K72&gt;='Parameter'!$B$7,IF(AND($L72&lt;&gt;"",$L72&gt;'Parameter'!$B$8),"Beobachten / Ausschuss prüfen","Beobachten"),"Unter Ziel")),"Prüfen")))</f>
        <v/>
      </c>
      <c r="N72" s="23" t="n"/>
    </row>
    <row r="73">
      <c r="A73" s="36" t="n"/>
      <c r="B73" s="18" t="n"/>
      <c r="C73" s="13" t="n"/>
      <c r="D73" s="13" t="n"/>
      <c r="E73" s="13" t="n"/>
      <c r="F73" s="13" t="n"/>
      <c r="G73" s="19" t="n"/>
      <c r="H73" s="19" t="n"/>
      <c r="I73" s="19" t="n"/>
      <c r="J73" s="12">
        <f>IF(COUNTA($A73:$I73)=0,"",IF(OR($H73="",$I73=""),"",IFERROR($H73+$I73,"")))</f>
        <v/>
      </c>
      <c r="K73" s="37">
        <f>IF(COUNTA($A73:$I73)=0,"",IF(OR($G73="",$H73=""),"",IFERROR($H73/$G73,"")))</f>
        <v/>
      </c>
      <c r="L73" s="21">
        <f>IF(COUNTA($A73:$I73)=0,"",IF(OR($I73="",$J73="",$J73=0),"",IFERROR($I73/$J73,"")))</f>
        <v/>
      </c>
      <c r="M73" s="22">
        <f>IF(COUNTA($A73:$I73)=0,"",IF(COUNTA($A73:$I73)&lt;9,"Unvollständig",IFERROR(IF($K73&gt;=1,IF(AND($L73&lt;&gt;"",$L73&gt;'Parameter'!$B$8),"Ziel erreicht / Ausschuss prüfen","Ziel erreicht"),IF($K73&gt;='Parameter'!$B$7,IF(AND($L73&lt;&gt;"",$L73&gt;'Parameter'!$B$8),"Beobachten / Ausschuss prüfen","Beobachten"),"Unter Ziel")),"Prüfen")))</f>
        <v/>
      </c>
      <c r="N73" s="23" t="n"/>
    </row>
    <row r="74">
      <c r="A74" s="36" t="n"/>
      <c r="B74" s="18" t="n"/>
      <c r="C74" s="13" t="n"/>
      <c r="D74" s="13" t="n"/>
      <c r="E74" s="13" t="n"/>
      <c r="F74" s="13" t="n"/>
      <c r="G74" s="19" t="n"/>
      <c r="H74" s="19" t="n"/>
      <c r="I74" s="19" t="n"/>
      <c r="J74" s="9">
        <f>IF(COUNTA($A74:$I74)=0,"",IF(OR($H74="",$I74=""),"",IFERROR($H74+$I74,"")))</f>
        <v/>
      </c>
      <c r="K74" s="38">
        <f>IF(COUNTA($A74:$I74)=0,"",IF(OR($G74="",$H74=""),"",IFERROR($H74/$G74,"")))</f>
        <v/>
      </c>
      <c r="L74" s="25">
        <f>IF(COUNTA($A74:$I74)=0,"",IF(OR($I74="",$J74="",$J74=0),"",IFERROR($I74/$J74,"")))</f>
        <v/>
      </c>
      <c r="M74" s="26">
        <f>IF(COUNTA($A74:$I74)=0,"",IF(COUNTA($A74:$I74)&lt;9,"Unvollständig",IFERROR(IF($K74&gt;=1,IF(AND($L74&lt;&gt;"",$L74&gt;'Parameter'!$B$8),"Ziel erreicht / Ausschuss prüfen","Ziel erreicht"),IF($K74&gt;='Parameter'!$B$7,IF(AND($L74&lt;&gt;"",$L74&gt;'Parameter'!$B$8),"Beobachten / Ausschuss prüfen","Beobachten"),"Unter Ziel")),"Prüfen")))</f>
        <v/>
      </c>
      <c r="N74" s="23" t="n"/>
    </row>
    <row r="75">
      <c r="A75" s="36" t="n"/>
      <c r="B75" s="18" t="n"/>
      <c r="C75" s="13" t="n"/>
      <c r="D75" s="13" t="n"/>
      <c r="E75" s="13" t="n"/>
      <c r="F75" s="13" t="n"/>
      <c r="G75" s="19" t="n"/>
      <c r="H75" s="19" t="n"/>
      <c r="I75" s="19" t="n"/>
      <c r="J75" s="12">
        <f>IF(COUNTA($A75:$I75)=0,"",IF(OR($H75="",$I75=""),"",IFERROR($H75+$I75,"")))</f>
        <v/>
      </c>
      <c r="K75" s="37">
        <f>IF(COUNTA($A75:$I75)=0,"",IF(OR($G75="",$H75=""),"",IFERROR($H75/$G75,"")))</f>
        <v/>
      </c>
      <c r="L75" s="21">
        <f>IF(COUNTA($A75:$I75)=0,"",IF(OR($I75="",$J75="",$J75=0),"",IFERROR($I75/$J75,"")))</f>
        <v/>
      </c>
      <c r="M75" s="22">
        <f>IF(COUNTA($A75:$I75)=0,"",IF(COUNTA($A75:$I75)&lt;9,"Unvollständig",IFERROR(IF($K75&gt;=1,IF(AND($L75&lt;&gt;"",$L75&gt;'Parameter'!$B$8),"Ziel erreicht / Ausschuss prüfen","Ziel erreicht"),IF($K75&gt;='Parameter'!$B$7,IF(AND($L75&lt;&gt;"",$L75&gt;'Parameter'!$B$8),"Beobachten / Ausschuss prüfen","Beobachten"),"Unter Ziel")),"Prüfen")))</f>
        <v/>
      </c>
      <c r="N75" s="23" t="n"/>
    </row>
    <row r="76">
      <c r="A76" s="36" t="n"/>
      <c r="B76" s="18" t="n"/>
      <c r="C76" s="13" t="n"/>
      <c r="D76" s="13" t="n"/>
      <c r="E76" s="13" t="n"/>
      <c r="F76" s="13" t="n"/>
      <c r="G76" s="19" t="n"/>
      <c r="H76" s="19" t="n"/>
      <c r="I76" s="19" t="n"/>
      <c r="J76" s="9">
        <f>IF(COUNTA($A76:$I76)=0,"",IF(OR($H76="",$I76=""),"",IFERROR($H76+$I76,"")))</f>
        <v/>
      </c>
      <c r="K76" s="38">
        <f>IF(COUNTA($A76:$I76)=0,"",IF(OR($G76="",$H76=""),"",IFERROR($H76/$G76,"")))</f>
        <v/>
      </c>
      <c r="L76" s="25">
        <f>IF(COUNTA($A76:$I76)=0,"",IF(OR($I76="",$J76="",$J76=0),"",IFERROR($I76/$J76,"")))</f>
        <v/>
      </c>
      <c r="M76" s="26">
        <f>IF(COUNTA($A76:$I76)=0,"",IF(COUNTA($A76:$I76)&lt;9,"Unvollständig",IFERROR(IF($K76&gt;=1,IF(AND($L76&lt;&gt;"",$L76&gt;'Parameter'!$B$8),"Ziel erreicht / Ausschuss prüfen","Ziel erreicht"),IF($K76&gt;='Parameter'!$B$7,IF(AND($L76&lt;&gt;"",$L76&gt;'Parameter'!$B$8),"Beobachten / Ausschuss prüfen","Beobachten"),"Unter Ziel")),"Prüfen")))</f>
        <v/>
      </c>
      <c r="N76" s="23" t="n"/>
    </row>
    <row r="77">
      <c r="A77" s="36" t="n"/>
      <c r="B77" s="18" t="n"/>
      <c r="C77" s="13" t="n"/>
      <c r="D77" s="13" t="n"/>
      <c r="E77" s="13" t="n"/>
      <c r="F77" s="13" t="n"/>
      <c r="G77" s="19" t="n"/>
      <c r="H77" s="19" t="n"/>
      <c r="I77" s="19" t="n"/>
      <c r="J77" s="12">
        <f>IF(COUNTA($A77:$I77)=0,"",IF(OR($H77="",$I77=""),"",IFERROR($H77+$I77,"")))</f>
        <v/>
      </c>
      <c r="K77" s="37">
        <f>IF(COUNTA($A77:$I77)=0,"",IF(OR($G77="",$H77=""),"",IFERROR($H77/$G77,"")))</f>
        <v/>
      </c>
      <c r="L77" s="21">
        <f>IF(COUNTA($A77:$I77)=0,"",IF(OR($I77="",$J77="",$J77=0),"",IFERROR($I77/$J77,"")))</f>
        <v/>
      </c>
      <c r="M77" s="22">
        <f>IF(COUNTA($A77:$I77)=0,"",IF(COUNTA($A77:$I77)&lt;9,"Unvollständig",IFERROR(IF($K77&gt;=1,IF(AND($L77&lt;&gt;"",$L77&gt;'Parameter'!$B$8),"Ziel erreicht / Ausschuss prüfen","Ziel erreicht"),IF($K77&gt;='Parameter'!$B$7,IF(AND($L77&lt;&gt;"",$L77&gt;'Parameter'!$B$8),"Beobachten / Ausschuss prüfen","Beobachten"),"Unter Ziel")),"Prüfen")))</f>
        <v/>
      </c>
      <c r="N77" s="23" t="n"/>
    </row>
    <row r="78">
      <c r="A78" s="36" t="n"/>
      <c r="B78" s="18" t="n"/>
      <c r="C78" s="13" t="n"/>
      <c r="D78" s="13" t="n"/>
      <c r="E78" s="13" t="n"/>
      <c r="F78" s="13" t="n"/>
      <c r="G78" s="19" t="n"/>
      <c r="H78" s="19" t="n"/>
      <c r="I78" s="19" t="n"/>
      <c r="J78" s="9">
        <f>IF(COUNTA($A78:$I78)=0,"",IF(OR($H78="",$I78=""),"",IFERROR($H78+$I78,"")))</f>
        <v/>
      </c>
      <c r="K78" s="38">
        <f>IF(COUNTA($A78:$I78)=0,"",IF(OR($G78="",$H78=""),"",IFERROR($H78/$G78,"")))</f>
        <v/>
      </c>
      <c r="L78" s="25">
        <f>IF(COUNTA($A78:$I78)=0,"",IF(OR($I78="",$J78="",$J78=0),"",IFERROR($I78/$J78,"")))</f>
        <v/>
      </c>
      <c r="M78" s="26">
        <f>IF(COUNTA($A78:$I78)=0,"",IF(COUNTA($A78:$I78)&lt;9,"Unvollständig",IFERROR(IF($K78&gt;=1,IF(AND($L78&lt;&gt;"",$L78&gt;'Parameter'!$B$8),"Ziel erreicht / Ausschuss prüfen","Ziel erreicht"),IF($K78&gt;='Parameter'!$B$7,IF(AND($L78&lt;&gt;"",$L78&gt;'Parameter'!$B$8),"Beobachten / Ausschuss prüfen","Beobachten"),"Unter Ziel")),"Prüfen")))</f>
        <v/>
      </c>
      <c r="N78" s="23" t="n"/>
    </row>
    <row r="79">
      <c r="A79" s="36" t="n"/>
      <c r="B79" s="18" t="n"/>
      <c r="C79" s="13" t="n"/>
      <c r="D79" s="13" t="n"/>
      <c r="E79" s="13" t="n"/>
      <c r="F79" s="13" t="n"/>
      <c r="G79" s="19" t="n"/>
      <c r="H79" s="19" t="n"/>
      <c r="I79" s="19" t="n"/>
      <c r="J79" s="12">
        <f>IF(COUNTA($A79:$I79)=0,"",IF(OR($H79="",$I79=""),"",IFERROR($H79+$I79,"")))</f>
        <v/>
      </c>
      <c r="K79" s="37">
        <f>IF(COUNTA($A79:$I79)=0,"",IF(OR($G79="",$H79=""),"",IFERROR($H79/$G79,"")))</f>
        <v/>
      </c>
      <c r="L79" s="21">
        <f>IF(COUNTA($A79:$I79)=0,"",IF(OR($I79="",$J79="",$J79=0),"",IFERROR($I79/$J79,"")))</f>
        <v/>
      </c>
      <c r="M79" s="22">
        <f>IF(COUNTA($A79:$I79)=0,"",IF(COUNTA($A79:$I79)&lt;9,"Unvollständig",IFERROR(IF($K79&gt;=1,IF(AND($L79&lt;&gt;"",$L79&gt;'Parameter'!$B$8),"Ziel erreicht / Ausschuss prüfen","Ziel erreicht"),IF($K79&gt;='Parameter'!$B$7,IF(AND($L79&lt;&gt;"",$L79&gt;'Parameter'!$B$8),"Beobachten / Ausschuss prüfen","Beobachten"),"Unter Ziel")),"Prüfen")))</f>
        <v/>
      </c>
      <c r="N79" s="23" t="n"/>
    </row>
    <row r="80">
      <c r="A80" s="36" t="n"/>
      <c r="B80" s="18" t="n"/>
      <c r="C80" s="13" t="n"/>
      <c r="D80" s="13" t="n"/>
      <c r="E80" s="13" t="n"/>
      <c r="F80" s="13" t="n"/>
      <c r="G80" s="19" t="n"/>
      <c r="H80" s="19" t="n"/>
      <c r="I80" s="19" t="n"/>
      <c r="J80" s="9">
        <f>IF(COUNTA($A80:$I80)=0,"",IF(OR($H80="",$I80=""),"",IFERROR($H80+$I80,"")))</f>
        <v/>
      </c>
      <c r="K80" s="38">
        <f>IF(COUNTA($A80:$I80)=0,"",IF(OR($G80="",$H80=""),"",IFERROR($H80/$G80,"")))</f>
        <v/>
      </c>
      <c r="L80" s="25">
        <f>IF(COUNTA($A80:$I80)=0,"",IF(OR($I80="",$J80="",$J80=0),"",IFERROR($I80/$J80,"")))</f>
        <v/>
      </c>
      <c r="M80" s="26">
        <f>IF(COUNTA($A80:$I80)=0,"",IF(COUNTA($A80:$I80)&lt;9,"Unvollständig",IFERROR(IF($K80&gt;=1,IF(AND($L80&lt;&gt;"",$L80&gt;'Parameter'!$B$8),"Ziel erreicht / Ausschuss prüfen","Ziel erreicht"),IF($K80&gt;='Parameter'!$B$7,IF(AND($L80&lt;&gt;"",$L80&gt;'Parameter'!$B$8),"Beobachten / Ausschuss prüfen","Beobachten"),"Unter Ziel")),"Prüfen")))</f>
        <v/>
      </c>
      <c r="N80" s="23" t="n"/>
    </row>
    <row r="81">
      <c r="A81" s="36" t="n"/>
      <c r="B81" s="18" t="n"/>
      <c r="C81" s="13" t="n"/>
      <c r="D81" s="13" t="n"/>
      <c r="E81" s="13" t="n"/>
      <c r="F81" s="13" t="n"/>
      <c r="G81" s="19" t="n"/>
      <c r="H81" s="19" t="n"/>
      <c r="I81" s="19" t="n"/>
      <c r="J81" s="12">
        <f>IF(COUNTA($A81:$I81)=0,"",IF(OR($H81="",$I81=""),"",IFERROR($H81+$I81,"")))</f>
        <v/>
      </c>
      <c r="K81" s="37">
        <f>IF(COUNTA($A81:$I81)=0,"",IF(OR($G81="",$H81=""),"",IFERROR($H81/$G81,"")))</f>
        <v/>
      </c>
      <c r="L81" s="21">
        <f>IF(COUNTA($A81:$I81)=0,"",IF(OR($I81="",$J81="",$J81=0),"",IFERROR($I81/$J81,"")))</f>
        <v/>
      </c>
      <c r="M81" s="22">
        <f>IF(COUNTA($A81:$I81)=0,"",IF(COUNTA($A81:$I81)&lt;9,"Unvollständig",IFERROR(IF($K81&gt;=1,IF(AND($L81&lt;&gt;"",$L81&gt;'Parameter'!$B$8),"Ziel erreicht / Ausschuss prüfen","Ziel erreicht"),IF($K81&gt;='Parameter'!$B$7,IF(AND($L81&lt;&gt;"",$L81&gt;'Parameter'!$B$8),"Beobachten / Ausschuss prüfen","Beobachten"),"Unter Ziel")),"Prüfen")))</f>
        <v/>
      </c>
      <c r="N81" s="23" t="n"/>
    </row>
    <row r="82">
      <c r="A82" s="36" t="n"/>
      <c r="B82" s="18" t="n"/>
      <c r="C82" s="13" t="n"/>
      <c r="D82" s="13" t="n"/>
      <c r="E82" s="13" t="n"/>
      <c r="F82" s="13" t="n"/>
      <c r="G82" s="19" t="n"/>
      <c r="H82" s="19" t="n"/>
      <c r="I82" s="19" t="n"/>
      <c r="J82" s="9">
        <f>IF(COUNTA($A82:$I82)=0,"",IF(OR($H82="",$I82=""),"",IFERROR($H82+$I82,"")))</f>
        <v/>
      </c>
      <c r="K82" s="38">
        <f>IF(COUNTA($A82:$I82)=0,"",IF(OR($G82="",$H82=""),"",IFERROR($H82/$G82,"")))</f>
        <v/>
      </c>
      <c r="L82" s="25">
        <f>IF(COUNTA($A82:$I82)=0,"",IF(OR($I82="",$J82="",$J82=0),"",IFERROR($I82/$J82,"")))</f>
        <v/>
      </c>
      <c r="M82" s="26">
        <f>IF(COUNTA($A82:$I82)=0,"",IF(COUNTA($A82:$I82)&lt;9,"Unvollständig",IFERROR(IF($K82&gt;=1,IF(AND($L82&lt;&gt;"",$L82&gt;'Parameter'!$B$8),"Ziel erreicht / Ausschuss prüfen","Ziel erreicht"),IF($K82&gt;='Parameter'!$B$7,IF(AND($L82&lt;&gt;"",$L82&gt;'Parameter'!$B$8),"Beobachten / Ausschuss prüfen","Beobachten"),"Unter Ziel")),"Prüfen")))</f>
        <v/>
      </c>
      <c r="N82" s="23" t="n"/>
    </row>
    <row r="83">
      <c r="A83" s="36" t="n"/>
      <c r="B83" s="18" t="n"/>
      <c r="C83" s="13" t="n"/>
      <c r="D83" s="13" t="n"/>
      <c r="E83" s="13" t="n"/>
      <c r="F83" s="13" t="n"/>
      <c r="G83" s="19" t="n"/>
      <c r="H83" s="19" t="n"/>
      <c r="I83" s="19" t="n"/>
      <c r="J83" s="12">
        <f>IF(COUNTA($A83:$I83)=0,"",IF(OR($H83="",$I83=""),"",IFERROR($H83+$I83,"")))</f>
        <v/>
      </c>
      <c r="K83" s="37">
        <f>IF(COUNTA($A83:$I83)=0,"",IF(OR($G83="",$H83=""),"",IFERROR($H83/$G83,"")))</f>
        <v/>
      </c>
      <c r="L83" s="21">
        <f>IF(COUNTA($A83:$I83)=0,"",IF(OR($I83="",$J83="",$J83=0),"",IFERROR($I83/$J83,"")))</f>
        <v/>
      </c>
      <c r="M83" s="22">
        <f>IF(COUNTA($A83:$I83)=0,"",IF(COUNTA($A83:$I83)&lt;9,"Unvollständig",IFERROR(IF($K83&gt;=1,IF(AND($L83&lt;&gt;"",$L83&gt;'Parameter'!$B$8),"Ziel erreicht / Ausschuss prüfen","Ziel erreicht"),IF($K83&gt;='Parameter'!$B$7,IF(AND($L83&lt;&gt;"",$L83&gt;'Parameter'!$B$8),"Beobachten / Ausschuss prüfen","Beobachten"),"Unter Ziel")),"Prüfen")))</f>
        <v/>
      </c>
      <c r="N83" s="23" t="n"/>
    </row>
    <row r="84">
      <c r="A84" s="36" t="n"/>
      <c r="B84" s="18" t="n"/>
      <c r="C84" s="13" t="n"/>
      <c r="D84" s="13" t="n"/>
      <c r="E84" s="13" t="n"/>
      <c r="F84" s="13" t="n"/>
      <c r="G84" s="19" t="n"/>
      <c r="H84" s="19" t="n"/>
      <c r="I84" s="19" t="n"/>
      <c r="J84" s="9">
        <f>IF(COUNTA($A84:$I84)=0,"",IF(OR($H84="",$I84=""),"",IFERROR($H84+$I84,"")))</f>
        <v/>
      </c>
      <c r="K84" s="38">
        <f>IF(COUNTA($A84:$I84)=0,"",IF(OR($G84="",$H84=""),"",IFERROR($H84/$G84,"")))</f>
        <v/>
      </c>
      <c r="L84" s="25">
        <f>IF(COUNTA($A84:$I84)=0,"",IF(OR($I84="",$J84="",$J84=0),"",IFERROR($I84/$J84,"")))</f>
        <v/>
      </c>
      <c r="M84" s="26">
        <f>IF(COUNTA($A84:$I84)=0,"",IF(COUNTA($A84:$I84)&lt;9,"Unvollständig",IFERROR(IF($K84&gt;=1,IF(AND($L84&lt;&gt;"",$L84&gt;'Parameter'!$B$8),"Ziel erreicht / Ausschuss prüfen","Ziel erreicht"),IF($K84&gt;='Parameter'!$B$7,IF(AND($L84&lt;&gt;"",$L84&gt;'Parameter'!$B$8),"Beobachten / Ausschuss prüfen","Beobachten"),"Unter Ziel")),"Prüfen")))</f>
        <v/>
      </c>
      <c r="N84" s="23" t="n"/>
    </row>
    <row r="85">
      <c r="A85" s="36" t="n"/>
      <c r="B85" s="18" t="n"/>
      <c r="C85" s="13" t="n"/>
      <c r="D85" s="13" t="n"/>
      <c r="E85" s="13" t="n"/>
      <c r="F85" s="13" t="n"/>
      <c r="G85" s="19" t="n"/>
      <c r="H85" s="19" t="n"/>
      <c r="I85" s="19" t="n"/>
      <c r="J85" s="12">
        <f>IF(COUNTA($A85:$I85)=0,"",IF(OR($H85="",$I85=""),"",IFERROR($H85+$I85,"")))</f>
        <v/>
      </c>
      <c r="K85" s="37">
        <f>IF(COUNTA($A85:$I85)=0,"",IF(OR($G85="",$H85=""),"",IFERROR($H85/$G85,"")))</f>
        <v/>
      </c>
      <c r="L85" s="21">
        <f>IF(COUNTA($A85:$I85)=0,"",IF(OR($I85="",$J85="",$J85=0),"",IFERROR($I85/$J85,"")))</f>
        <v/>
      </c>
      <c r="M85" s="22">
        <f>IF(COUNTA($A85:$I85)=0,"",IF(COUNTA($A85:$I85)&lt;9,"Unvollständig",IFERROR(IF($K85&gt;=1,IF(AND($L85&lt;&gt;"",$L85&gt;'Parameter'!$B$8),"Ziel erreicht / Ausschuss prüfen","Ziel erreicht"),IF($K85&gt;='Parameter'!$B$7,IF(AND($L85&lt;&gt;"",$L85&gt;'Parameter'!$B$8),"Beobachten / Ausschuss prüfen","Beobachten"),"Unter Ziel")),"Prüfen")))</f>
        <v/>
      </c>
      <c r="N85" s="23" t="n"/>
    </row>
    <row r="86">
      <c r="A86" s="36" t="n"/>
      <c r="B86" s="18" t="n"/>
      <c r="C86" s="13" t="n"/>
      <c r="D86" s="13" t="n"/>
      <c r="E86" s="13" t="n"/>
      <c r="F86" s="13" t="n"/>
      <c r="G86" s="19" t="n"/>
      <c r="H86" s="19" t="n"/>
      <c r="I86" s="19" t="n"/>
      <c r="J86" s="9">
        <f>IF(COUNTA($A86:$I86)=0,"",IF(OR($H86="",$I86=""),"",IFERROR($H86+$I86,"")))</f>
        <v/>
      </c>
      <c r="K86" s="38">
        <f>IF(COUNTA($A86:$I86)=0,"",IF(OR($G86="",$H86=""),"",IFERROR($H86/$G86,"")))</f>
        <v/>
      </c>
      <c r="L86" s="25">
        <f>IF(COUNTA($A86:$I86)=0,"",IF(OR($I86="",$J86="",$J86=0),"",IFERROR($I86/$J86,"")))</f>
        <v/>
      </c>
      <c r="M86" s="26">
        <f>IF(COUNTA($A86:$I86)=0,"",IF(COUNTA($A86:$I86)&lt;9,"Unvollständig",IFERROR(IF($K86&gt;=1,IF(AND($L86&lt;&gt;"",$L86&gt;'Parameter'!$B$8),"Ziel erreicht / Ausschuss prüfen","Ziel erreicht"),IF($K86&gt;='Parameter'!$B$7,IF(AND($L86&lt;&gt;"",$L86&gt;'Parameter'!$B$8),"Beobachten / Ausschuss prüfen","Beobachten"),"Unter Ziel")),"Prüfen")))</f>
        <v/>
      </c>
      <c r="N86" s="23" t="n"/>
    </row>
    <row r="87">
      <c r="A87" s="36" t="n"/>
      <c r="B87" s="18" t="n"/>
      <c r="C87" s="13" t="n"/>
      <c r="D87" s="13" t="n"/>
      <c r="E87" s="13" t="n"/>
      <c r="F87" s="13" t="n"/>
      <c r="G87" s="19" t="n"/>
      <c r="H87" s="19" t="n"/>
      <c r="I87" s="19" t="n"/>
      <c r="J87" s="12">
        <f>IF(COUNTA($A87:$I87)=0,"",IF(OR($H87="",$I87=""),"",IFERROR($H87+$I87,"")))</f>
        <v/>
      </c>
      <c r="K87" s="37">
        <f>IF(COUNTA($A87:$I87)=0,"",IF(OR($G87="",$H87=""),"",IFERROR($H87/$G87,"")))</f>
        <v/>
      </c>
      <c r="L87" s="21">
        <f>IF(COUNTA($A87:$I87)=0,"",IF(OR($I87="",$J87="",$J87=0),"",IFERROR($I87/$J87,"")))</f>
        <v/>
      </c>
      <c r="M87" s="22">
        <f>IF(COUNTA($A87:$I87)=0,"",IF(COUNTA($A87:$I87)&lt;9,"Unvollständig",IFERROR(IF($K87&gt;=1,IF(AND($L87&lt;&gt;"",$L87&gt;'Parameter'!$B$8),"Ziel erreicht / Ausschuss prüfen","Ziel erreicht"),IF($K87&gt;='Parameter'!$B$7,IF(AND($L87&lt;&gt;"",$L87&gt;'Parameter'!$B$8),"Beobachten / Ausschuss prüfen","Beobachten"),"Unter Ziel")),"Prüfen")))</f>
        <v/>
      </c>
      <c r="N87" s="23" t="n"/>
    </row>
    <row r="88">
      <c r="A88" s="36" t="n"/>
      <c r="B88" s="18" t="n"/>
      <c r="C88" s="13" t="n"/>
      <c r="D88" s="13" t="n"/>
      <c r="E88" s="13" t="n"/>
      <c r="F88" s="13" t="n"/>
      <c r="G88" s="19" t="n"/>
      <c r="H88" s="19" t="n"/>
      <c r="I88" s="19" t="n"/>
      <c r="J88" s="9">
        <f>IF(COUNTA($A88:$I88)=0,"",IF(OR($H88="",$I88=""),"",IFERROR($H88+$I88,"")))</f>
        <v/>
      </c>
      <c r="K88" s="38">
        <f>IF(COUNTA($A88:$I88)=0,"",IF(OR($G88="",$H88=""),"",IFERROR($H88/$G88,"")))</f>
        <v/>
      </c>
      <c r="L88" s="25">
        <f>IF(COUNTA($A88:$I88)=0,"",IF(OR($I88="",$J88="",$J88=0),"",IFERROR($I88/$J88,"")))</f>
        <v/>
      </c>
      <c r="M88" s="26">
        <f>IF(COUNTA($A88:$I88)=0,"",IF(COUNTA($A88:$I88)&lt;9,"Unvollständig",IFERROR(IF($K88&gt;=1,IF(AND($L88&lt;&gt;"",$L88&gt;'Parameter'!$B$8),"Ziel erreicht / Ausschuss prüfen","Ziel erreicht"),IF($K88&gt;='Parameter'!$B$7,IF(AND($L88&lt;&gt;"",$L88&gt;'Parameter'!$B$8),"Beobachten / Ausschuss prüfen","Beobachten"),"Unter Ziel")),"Prüfen")))</f>
        <v/>
      </c>
      <c r="N88" s="23" t="n"/>
    </row>
    <row r="89">
      <c r="A89" s="36" t="n"/>
      <c r="B89" s="18" t="n"/>
      <c r="C89" s="13" t="n"/>
      <c r="D89" s="13" t="n"/>
      <c r="E89" s="13" t="n"/>
      <c r="F89" s="13" t="n"/>
      <c r="G89" s="19" t="n"/>
      <c r="H89" s="19" t="n"/>
      <c r="I89" s="19" t="n"/>
      <c r="J89" s="12">
        <f>IF(COUNTA($A89:$I89)=0,"",IF(OR($H89="",$I89=""),"",IFERROR($H89+$I89,"")))</f>
        <v/>
      </c>
      <c r="K89" s="37">
        <f>IF(COUNTA($A89:$I89)=0,"",IF(OR($G89="",$H89=""),"",IFERROR($H89/$G89,"")))</f>
        <v/>
      </c>
      <c r="L89" s="21">
        <f>IF(COUNTA($A89:$I89)=0,"",IF(OR($I89="",$J89="",$J89=0),"",IFERROR($I89/$J89,"")))</f>
        <v/>
      </c>
      <c r="M89" s="22">
        <f>IF(COUNTA($A89:$I89)=0,"",IF(COUNTA($A89:$I89)&lt;9,"Unvollständig",IFERROR(IF($K89&gt;=1,IF(AND($L89&lt;&gt;"",$L89&gt;'Parameter'!$B$8),"Ziel erreicht / Ausschuss prüfen","Ziel erreicht"),IF($K89&gt;='Parameter'!$B$7,IF(AND($L89&lt;&gt;"",$L89&gt;'Parameter'!$B$8),"Beobachten / Ausschuss prüfen","Beobachten"),"Unter Ziel")),"Prüfen")))</f>
        <v/>
      </c>
      <c r="N89" s="23" t="n"/>
    </row>
    <row r="90">
      <c r="A90" s="36" t="n"/>
      <c r="B90" s="18" t="n"/>
      <c r="C90" s="13" t="n"/>
      <c r="D90" s="13" t="n"/>
      <c r="E90" s="13" t="n"/>
      <c r="F90" s="13" t="n"/>
      <c r="G90" s="19" t="n"/>
      <c r="H90" s="19" t="n"/>
      <c r="I90" s="19" t="n"/>
      <c r="J90" s="9">
        <f>IF(COUNTA($A90:$I90)=0,"",IF(OR($H90="",$I90=""),"",IFERROR($H90+$I90,"")))</f>
        <v/>
      </c>
      <c r="K90" s="38">
        <f>IF(COUNTA($A90:$I90)=0,"",IF(OR($G90="",$H90=""),"",IFERROR($H90/$G90,"")))</f>
        <v/>
      </c>
      <c r="L90" s="25">
        <f>IF(COUNTA($A90:$I90)=0,"",IF(OR($I90="",$J90="",$J90=0),"",IFERROR($I90/$J90,"")))</f>
        <v/>
      </c>
      <c r="M90" s="26">
        <f>IF(COUNTA($A90:$I90)=0,"",IF(COUNTA($A90:$I90)&lt;9,"Unvollständig",IFERROR(IF($K90&gt;=1,IF(AND($L90&lt;&gt;"",$L90&gt;'Parameter'!$B$8),"Ziel erreicht / Ausschuss prüfen","Ziel erreicht"),IF($K90&gt;='Parameter'!$B$7,IF(AND($L90&lt;&gt;"",$L90&gt;'Parameter'!$B$8),"Beobachten / Ausschuss prüfen","Beobachten"),"Unter Ziel")),"Prüfen")))</f>
        <v/>
      </c>
      <c r="N90" s="23" t="n"/>
    </row>
    <row r="91">
      <c r="A91" s="36" t="n"/>
      <c r="B91" s="18" t="n"/>
      <c r="C91" s="13" t="n"/>
      <c r="D91" s="13" t="n"/>
      <c r="E91" s="13" t="n"/>
      <c r="F91" s="13" t="n"/>
      <c r="G91" s="19" t="n"/>
      <c r="H91" s="19" t="n"/>
      <c r="I91" s="19" t="n"/>
      <c r="J91" s="12">
        <f>IF(COUNTA($A91:$I91)=0,"",IF(OR($H91="",$I91=""),"",IFERROR($H91+$I91,"")))</f>
        <v/>
      </c>
      <c r="K91" s="37">
        <f>IF(COUNTA($A91:$I91)=0,"",IF(OR($G91="",$H91=""),"",IFERROR($H91/$G91,"")))</f>
        <v/>
      </c>
      <c r="L91" s="21">
        <f>IF(COUNTA($A91:$I91)=0,"",IF(OR($I91="",$J91="",$J91=0),"",IFERROR($I91/$J91,"")))</f>
        <v/>
      </c>
      <c r="M91" s="22">
        <f>IF(COUNTA($A91:$I91)=0,"",IF(COUNTA($A91:$I91)&lt;9,"Unvollständig",IFERROR(IF($K91&gt;=1,IF(AND($L91&lt;&gt;"",$L91&gt;'Parameter'!$B$8),"Ziel erreicht / Ausschuss prüfen","Ziel erreicht"),IF($K91&gt;='Parameter'!$B$7,IF(AND($L91&lt;&gt;"",$L91&gt;'Parameter'!$B$8),"Beobachten / Ausschuss prüfen","Beobachten"),"Unter Ziel")),"Prüfen")))</f>
        <v/>
      </c>
      <c r="N91" s="23" t="n"/>
    </row>
    <row r="92">
      <c r="A92" s="36" t="n"/>
      <c r="B92" s="18" t="n"/>
      <c r="C92" s="13" t="n"/>
      <c r="D92" s="13" t="n"/>
      <c r="E92" s="13" t="n"/>
      <c r="F92" s="13" t="n"/>
      <c r="G92" s="19" t="n"/>
      <c r="H92" s="19" t="n"/>
      <c r="I92" s="19" t="n"/>
      <c r="J92" s="9">
        <f>IF(COUNTA($A92:$I92)=0,"",IF(OR($H92="",$I92=""),"",IFERROR($H92+$I92,"")))</f>
        <v/>
      </c>
      <c r="K92" s="38">
        <f>IF(COUNTA($A92:$I92)=0,"",IF(OR($G92="",$H92=""),"",IFERROR($H92/$G92,"")))</f>
        <v/>
      </c>
      <c r="L92" s="25">
        <f>IF(COUNTA($A92:$I92)=0,"",IF(OR($I92="",$J92="",$J92=0),"",IFERROR($I92/$J92,"")))</f>
        <v/>
      </c>
      <c r="M92" s="26">
        <f>IF(COUNTA($A92:$I92)=0,"",IF(COUNTA($A92:$I92)&lt;9,"Unvollständig",IFERROR(IF($K92&gt;=1,IF(AND($L92&lt;&gt;"",$L92&gt;'Parameter'!$B$8),"Ziel erreicht / Ausschuss prüfen","Ziel erreicht"),IF($K92&gt;='Parameter'!$B$7,IF(AND($L92&lt;&gt;"",$L92&gt;'Parameter'!$B$8),"Beobachten / Ausschuss prüfen","Beobachten"),"Unter Ziel")),"Prüfen")))</f>
        <v/>
      </c>
      <c r="N92" s="23" t="n"/>
    </row>
    <row r="93">
      <c r="A93" s="36" t="n"/>
      <c r="B93" s="18" t="n"/>
      <c r="C93" s="13" t="n"/>
      <c r="D93" s="13" t="n"/>
      <c r="E93" s="13" t="n"/>
      <c r="F93" s="13" t="n"/>
      <c r="G93" s="19" t="n"/>
      <c r="H93" s="19" t="n"/>
      <c r="I93" s="19" t="n"/>
      <c r="J93" s="12">
        <f>IF(COUNTA($A93:$I93)=0,"",IF(OR($H93="",$I93=""),"",IFERROR($H93+$I93,"")))</f>
        <v/>
      </c>
      <c r="K93" s="37">
        <f>IF(COUNTA($A93:$I93)=0,"",IF(OR($G93="",$H93=""),"",IFERROR($H93/$G93,"")))</f>
        <v/>
      </c>
      <c r="L93" s="21">
        <f>IF(COUNTA($A93:$I93)=0,"",IF(OR($I93="",$J93="",$J93=0),"",IFERROR($I93/$J93,"")))</f>
        <v/>
      </c>
      <c r="M93" s="22">
        <f>IF(COUNTA($A93:$I93)=0,"",IF(COUNTA($A93:$I93)&lt;9,"Unvollständig",IFERROR(IF($K93&gt;=1,IF(AND($L93&lt;&gt;"",$L93&gt;'Parameter'!$B$8),"Ziel erreicht / Ausschuss prüfen","Ziel erreicht"),IF($K93&gt;='Parameter'!$B$7,IF(AND($L93&lt;&gt;"",$L93&gt;'Parameter'!$B$8),"Beobachten / Ausschuss prüfen","Beobachten"),"Unter Ziel")),"Prüfen")))</f>
        <v/>
      </c>
      <c r="N93" s="23" t="n"/>
    </row>
    <row r="94">
      <c r="A94" s="36" t="n"/>
      <c r="B94" s="18" t="n"/>
      <c r="C94" s="13" t="n"/>
      <c r="D94" s="13" t="n"/>
      <c r="E94" s="13" t="n"/>
      <c r="F94" s="13" t="n"/>
      <c r="G94" s="19" t="n"/>
      <c r="H94" s="19" t="n"/>
      <c r="I94" s="19" t="n"/>
      <c r="J94" s="9">
        <f>IF(COUNTA($A94:$I94)=0,"",IF(OR($H94="",$I94=""),"",IFERROR($H94+$I94,"")))</f>
        <v/>
      </c>
      <c r="K94" s="38">
        <f>IF(COUNTA($A94:$I94)=0,"",IF(OR($G94="",$H94=""),"",IFERROR($H94/$G94,"")))</f>
        <v/>
      </c>
      <c r="L94" s="25">
        <f>IF(COUNTA($A94:$I94)=0,"",IF(OR($I94="",$J94="",$J94=0),"",IFERROR($I94/$J94,"")))</f>
        <v/>
      </c>
      <c r="M94" s="26">
        <f>IF(COUNTA($A94:$I94)=0,"",IF(COUNTA($A94:$I94)&lt;9,"Unvollständig",IFERROR(IF($K94&gt;=1,IF(AND($L94&lt;&gt;"",$L94&gt;'Parameter'!$B$8),"Ziel erreicht / Ausschuss prüfen","Ziel erreicht"),IF($K94&gt;='Parameter'!$B$7,IF(AND($L94&lt;&gt;"",$L94&gt;'Parameter'!$B$8),"Beobachten / Ausschuss prüfen","Beobachten"),"Unter Ziel")),"Prüfen")))</f>
        <v/>
      </c>
      <c r="N94" s="23" t="n"/>
    </row>
    <row r="95">
      <c r="A95" s="36" t="n"/>
      <c r="B95" s="18" t="n"/>
      <c r="C95" s="13" t="n"/>
      <c r="D95" s="13" t="n"/>
      <c r="E95" s="13" t="n"/>
      <c r="F95" s="13" t="n"/>
      <c r="G95" s="19" t="n"/>
      <c r="H95" s="19" t="n"/>
      <c r="I95" s="19" t="n"/>
      <c r="J95" s="12">
        <f>IF(COUNTA($A95:$I95)=0,"",IF(OR($H95="",$I95=""),"",IFERROR($H95+$I95,"")))</f>
        <v/>
      </c>
      <c r="K95" s="37">
        <f>IF(COUNTA($A95:$I95)=0,"",IF(OR($G95="",$H95=""),"",IFERROR($H95/$G95,"")))</f>
        <v/>
      </c>
      <c r="L95" s="21">
        <f>IF(COUNTA($A95:$I95)=0,"",IF(OR($I95="",$J95="",$J95=0),"",IFERROR($I95/$J95,"")))</f>
        <v/>
      </c>
      <c r="M95" s="22">
        <f>IF(COUNTA($A95:$I95)=0,"",IF(COUNTA($A95:$I95)&lt;9,"Unvollständig",IFERROR(IF($K95&gt;=1,IF(AND($L95&lt;&gt;"",$L95&gt;'Parameter'!$B$8),"Ziel erreicht / Ausschuss prüfen","Ziel erreicht"),IF($K95&gt;='Parameter'!$B$7,IF(AND($L95&lt;&gt;"",$L95&gt;'Parameter'!$B$8),"Beobachten / Ausschuss prüfen","Beobachten"),"Unter Ziel")),"Prüfen")))</f>
        <v/>
      </c>
      <c r="N95" s="23" t="n"/>
    </row>
    <row r="96">
      <c r="A96" s="36" t="n"/>
      <c r="B96" s="18" t="n"/>
      <c r="C96" s="13" t="n"/>
      <c r="D96" s="13" t="n"/>
      <c r="E96" s="13" t="n"/>
      <c r="F96" s="13" t="n"/>
      <c r="G96" s="19" t="n"/>
      <c r="H96" s="19" t="n"/>
      <c r="I96" s="19" t="n"/>
      <c r="J96" s="9">
        <f>IF(COUNTA($A96:$I96)=0,"",IF(OR($H96="",$I96=""),"",IFERROR($H96+$I96,"")))</f>
        <v/>
      </c>
      <c r="K96" s="38">
        <f>IF(COUNTA($A96:$I96)=0,"",IF(OR($G96="",$H96=""),"",IFERROR($H96/$G96,"")))</f>
        <v/>
      </c>
      <c r="L96" s="25">
        <f>IF(COUNTA($A96:$I96)=0,"",IF(OR($I96="",$J96="",$J96=0),"",IFERROR($I96/$J96,"")))</f>
        <v/>
      </c>
      <c r="M96" s="26">
        <f>IF(COUNTA($A96:$I96)=0,"",IF(COUNTA($A96:$I96)&lt;9,"Unvollständig",IFERROR(IF($K96&gt;=1,IF(AND($L96&lt;&gt;"",$L96&gt;'Parameter'!$B$8),"Ziel erreicht / Ausschuss prüfen","Ziel erreicht"),IF($K96&gt;='Parameter'!$B$7,IF(AND($L96&lt;&gt;"",$L96&gt;'Parameter'!$B$8),"Beobachten / Ausschuss prüfen","Beobachten"),"Unter Ziel")),"Prüfen")))</f>
        <v/>
      </c>
      <c r="N96" s="23" t="n"/>
    </row>
    <row r="97">
      <c r="A97" s="36" t="n"/>
      <c r="B97" s="18" t="n"/>
      <c r="C97" s="13" t="n"/>
      <c r="D97" s="13" t="n"/>
      <c r="E97" s="13" t="n"/>
      <c r="F97" s="13" t="n"/>
      <c r="G97" s="19" t="n"/>
      <c r="H97" s="19" t="n"/>
      <c r="I97" s="19" t="n"/>
      <c r="J97" s="12">
        <f>IF(COUNTA($A97:$I97)=0,"",IF(OR($H97="",$I97=""),"",IFERROR($H97+$I97,"")))</f>
        <v/>
      </c>
      <c r="K97" s="37">
        <f>IF(COUNTA($A97:$I97)=0,"",IF(OR($G97="",$H97=""),"",IFERROR($H97/$G97,"")))</f>
        <v/>
      </c>
      <c r="L97" s="21">
        <f>IF(COUNTA($A97:$I97)=0,"",IF(OR($I97="",$J97="",$J97=0),"",IFERROR($I97/$J97,"")))</f>
        <v/>
      </c>
      <c r="M97" s="22">
        <f>IF(COUNTA($A97:$I97)=0,"",IF(COUNTA($A97:$I97)&lt;9,"Unvollständig",IFERROR(IF($K97&gt;=1,IF(AND($L97&lt;&gt;"",$L97&gt;'Parameter'!$B$8),"Ziel erreicht / Ausschuss prüfen","Ziel erreicht"),IF($K97&gt;='Parameter'!$B$7,IF(AND($L97&lt;&gt;"",$L97&gt;'Parameter'!$B$8),"Beobachten / Ausschuss prüfen","Beobachten"),"Unter Ziel")),"Prüfen")))</f>
        <v/>
      </c>
      <c r="N97" s="23" t="n"/>
    </row>
    <row r="98">
      <c r="A98" s="36" t="n"/>
      <c r="B98" s="18" t="n"/>
      <c r="C98" s="13" t="n"/>
      <c r="D98" s="13" t="n"/>
      <c r="E98" s="13" t="n"/>
      <c r="F98" s="13" t="n"/>
      <c r="G98" s="19" t="n"/>
      <c r="H98" s="19" t="n"/>
      <c r="I98" s="19" t="n"/>
      <c r="J98" s="9">
        <f>IF(COUNTA($A98:$I98)=0,"",IF(OR($H98="",$I98=""),"",IFERROR($H98+$I98,"")))</f>
        <v/>
      </c>
      <c r="K98" s="38">
        <f>IF(COUNTA($A98:$I98)=0,"",IF(OR($G98="",$H98=""),"",IFERROR($H98/$G98,"")))</f>
        <v/>
      </c>
      <c r="L98" s="25">
        <f>IF(COUNTA($A98:$I98)=0,"",IF(OR($I98="",$J98="",$J98=0),"",IFERROR($I98/$J98,"")))</f>
        <v/>
      </c>
      <c r="M98" s="26">
        <f>IF(COUNTA($A98:$I98)=0,"",IF(COUNTA($A98:$I98)&lt;9,"Unvollständig",IFERROR(IF($K98&gt;=1,IF(AND($L98&lt;&gt;"",$L98&gt;'Parameter'!$B$8),"Ziel erreicht / Ausschuss prüfen","Ziel erreicht"),IF($K98&gt;='Parameter'!$B$7,IF(AND($L98&lt;&gt;"",$L98&gt;'Parameter'!$B$8),"Beobachten / Ausschuss prüfen","Beobachten"),"Unter Ziel")),"Prüfen")))</f>
        <v/>
      </c>
      <c r="N98" s="23" t="n"/>
    </row>
    <row r="99">
      <c r="A99" s="36" t="n"/>
      <c r="B99" s="18" t="n"/>
      <c r="C99" s="13" t="n"/>
      <c r="D99" s="13" t="n"/>
      <c r="E99" s="13" t="n"/>
      <c r="F99" s="13" t="n"/>
      <c r="G99" s="19" t="n"/>
      <c r="H99" s="19" t="n"/>
      <c r="I99" s="19" t="n"/>
      <c r="J99" s="12">
        <f>IF(COUNTA($A99:$I99)=0,"",IF(OR($H99="",$I99=""),"",IFERROR($H99+$I99,"")))</f>
        <v/>
      </c>
      <c r="K99" s="37">
        <f>IF(COUNTA($A99:$I99)=0,"",IF(OR($G99="",$H99=""),"",IFERROR($H99/$G99,"")))</f>
        <v/>
      </c>
      <c r="L99" s="21">
        <f>IF(COUNTA($A99:$I99)=0,"",IF(OR($I99="",$J99="",$J99=0),"",IFERROR($I99/$J99,"")))</f>
        <v/>
      </c>
      <c r="M99" s="22">
        <f>IF(COUNTA($A99:$I99)=0,"",IF(COUNTA($A99:$I99)&lt;9,"Unvollständig",IFERROR(IF($K99&gt;=1,IF(AND($L99&lt;&gt;"",$L99&gt;'Parameter'!$B$8),"Ziel erreicht / Ausschuss prüfen","Ziel erreicht"),IF($K99&gt;='Parameter'!$B$7,IF(AND($L99&lt;&gt;"",$L99&gt;'Parameter'!$B$8),"Beobachten / Ausschuss prüfen","Beobachten"),"Unter Ziel")),"Prüfen")))</f>
        <v/>
      </c>
      <c r="N99" s="23" t="n"/>
    </row>
    <row r="100">
      <c r="A100" s="36" t="n"/>
      <c r="B100" s="18" t="n"/>
      <c r="C100" s="13" t="n"/>
      <c r="D100" s="13" t="n"/>
      <c r="E100" s="13" t="n"/>
      <c r="F100" s="13" t="n"/>
      <c r="G100" s="19" t="n"/>
      <c r="H100" s="19" t="n"/>
      <c r="I100" s="19" t="n"/>
      <c r="J100" s="9">
        <f>IF(COUNTA($A100:$I100)=0,"",IF(OR($H100="",$I100=""),"",IFERROR($H100+$I100,"")))</f>
        <v/>
      </c>
      <c r="K100" s="38">
        <f>IF(COUNTA($A100:$I100)=0,"",IF(OR($G100="",$H100=""),"",IFERROR($H100/$G100,"")))</f>
        <v/>
      </c>
      <c r="L100" s="25">
        <f>IF(COUNTA($A100:$I100)=0,"",IF(OR($I100="",$J100="",$J100=0),"",IFERROR($I100/$J100,"")))</f>
        <v/>
      </c>
      <c r="M100" s="26">
        <f>IF(COUNTA($A100:$I100)=0,"",IF(COUNTA($A100:$I100)&lt;9,"Unvollständig",IFERROR(IF($K100&gt;=1,IF(AND($L100&lt;&gt;"",$L100&gt;'Parameter'!$B$8),"Ziel erreicht / Ausschuss prüfen","Ziel erreicht"),IF($K100&gt;='Parameter'!$B$7,IF(AND($L100&lt;&gt;"",$L100&gt;'Parameter'!$B$8),"Beobachten / Ausschuss prüfen","Beobachten"),"Unter Ziel")),"Prüfen")))</f>
        <v/>
      </c>
      <c r="N100" s="23" t="n"/>
    </row>
    <row r="101">
      <c r="A101" s="36" t="n"/>
      <c r="B101" s="18" t="n"/>
      <c r="C101" s="13" t="n"/>
      <c r="D101" s="13" t="n"/>
      <c r="E101" s="13" t="n"/>
      <c r="F101" s="13" t="n"/>
      <c r="G101" s="19" t="n"/>
      <c r="H101" s="19" t="n"/>
      <c r="I101" s="19" t="n"/>
      <c r="J101" s="12">
        <f>IF(COUNTA($A101:$I101)=0,"",IF(OR($H101="",$I101=""),"",IFERROR($H101+$I101,"")))</f>
        <v/>
      </c>
      <c r="K101" s="37">
        <f>IF(COUNTA($A101:$I101)=0,"",IF(OR($G101="",$H101=""),"",IFERROR($H101/$G101,"")))</f>
        <v/>
      </c>
      <c r="L101" s="21">
        <f>IF(COUNTA($A101:$I101)=0,"",IF(OR($I101="",$J101="",$J101=0),"",IFERROR($I101/$J101,"")))</f>
        <v/>
      </c>
      <c r="M101" s="22">
        <f>IF(COUNTA($A101:$I101)=0,"",IF(COUNTA($A101:$I101)&lt;9,"Unvollständig",IFERROR(IF($K101&gt;=1,IF(AND($L101&lt;&gt;"",$L101&gt;'Parameter'!$B$8),"Ziel erreicht / Ausschuss prüfen","Ziel erreicht"),IF($K101&gt;='Parameter'!$B$7,IF(AND($L101&lt;&gt;"",$L101&gt;'Parameter'!$B$8),"Beobachten / Ausschuss prüfen","Beobachten"),"Unter Ziel")),"Prüfen")))</f>
        <v/>
      </c>
      <c r="N101" s="23" t="n"/>
    </row>
    <row r="102">
      <c r="A102" s="36" t="n"/>
      <c r="B102" s="18" t="n"/>
      <c r="C102" s="13" t="n"/>
      <c r="D102" s="13" t="n"/>
      <c r="E102" s="13" t="n"/>
      <c r="F102" s="13" t="n"/>
      <c r="G102" s="19" t="n"/>
      <c r="H102" s="19" t="n"/>
      <c r="I102" s="19" t="n"/>
      <c r="J102" s="9">
        <f>IF(COUNTA($A102:$I102)=0,"",IF(OR($H102="",$I102=""),"",IFERROR($H102+$I102,"")))</f>
        <v/>
      </c>
      <c r="K102" s="38">
        <f>IF(COUNTA($A102:$I102)=0,"",IF(OR($G102="",$H102=""),"",IFERROR($H102/$G102,"")))</f>
        <v/>
      </c>
      <c r="L102" s="25">
        <f>IF(COUNTA($A102:$I102)=0,"",IF(OR($I102="",$J102="",$J102=0),"",IFERROR($I102/$J102,"")))</f>
        <v/>
      </c>
      <c r="M102" s="26">
        <f>IF(COUNTA($A102:$I102)=0,"",IF(COUNTA($A102:$I102)&lt;9,"Unvollständig",IFERROR(IF($K102&gt;=1,IF(AND($L102&lt;&gt;"",$L102&gt;'Parameter'!$B$8),"Ziel erreicht / Ausschuss prüfen","Ziel erreicht"),IF($K102&gt;='Parameter'!$B$7,IF(AND($L102&lt;&gt;"",$L102&gt;'Parameter'!$B$8),"Beobachten / Ausschuss prüfen","Beobachten"),"Unter Ziel")),"Prüfen")))</f>
        <v/>
      </c>
      <c r="N102" s="23" t="n"/>
    </row>
    <row r="103">
      <c r="A103" s="36" t="n"/>
      <c r="B103" s="18" t="n"/>
      <c r="C103" s="13" t="n"/>
      <c r="D103" s="13" t="n"/>
      <c r="E103" s="13" t="n"/>
      <c r="F103" s="13" t="n"/>
      <c r="G103" s="19" t="n"/>
      <c r="H103" s="19" t="n"/>
      <c r="I103" s="19" t="n"/>
      <c r="J103" s="12">
        <f>IF(COUNTA($A103:$I103)=0,"",IF(OR($H103="",$I103=""),"",IFERROR($H103+$I103,"")))</f>
        <v/>
      </c>
      <c r="K103" s="37">
        <f>IF(COUNTA($A103:$I103)=0,"",IF(OR($G103="",$H103=""),"",IFERROR($H103/$G103,"")))</f>
        <v/>
      </c>
      <c r="L103" s="21">
        <f>IF(COUNTA($A103:$I103)=0,"",IF(OR($I103="",$J103="",$J103=0),"",IFERROR($I103/$J103,"")))</f>
        <v/>
      </c>
      <c r="M103" s="22">
        <f>IF(COUNTA($A103:$I103)=0,"",IF(COUNTA($A103:$I103)&lt;9,"Unvollständig",IFERROR(IF($K103&gt;=1,IF(AND($L103&lt;&gt;"",$L103&gt;'Parameter'!$B$8),"Ziel erreicht / Ausschuss prüfen","Ziel erreicht"),IF($K103&gt;='Parameter'!$B$7,IF(AND($L103&lt;&gt;"",$L103&gt;'Parameter'!$B$8),"Beobachten / Ausschuss prüfen","Beobachten"),"Unter Ziel")),"Prüfen")))</f>
        <v/>
      </c>
      <c r="N103" s="23" t="n"/>
    </row>
    <row r="104">
      <c r="A104" s="36" t="n"/>
      <c r="B104" s="18" t="n"/>
      <c r="C104" s="13" t="n"/>
      <c r="D104" s="13" t="n"/>
      <c r="E104" s="13" t="n"/>
      <c r="F104" s="13" t="n"/>
      <c r="G104" s="19" t="n"/>
      <c r="H104" s="19" t="n"/>
      <c r="I104" s="19" t="n"/>
      <c r="J104" s="9">
        <f>IF(COUNTA($A104:$I104)=0,"",IF(OR($H104="",$I104=""),"",IFERROR($H104+$I104,"")))</f>
        <v/>
      </c>
      <c r="K104" s="38">
        <f>IF(COUNTA($A104:$I104)=0,"",IF(OR($G104="",$H104=""),"",IFERROR($H104/$G104,"")))</f>
        <v/>
      </c>
      <c r="L104" s="25">
        <f>IF(COUNTA($A104:$I104)=0,"",IF(OR($I104="",$J104="",$J104=0),"",IFERROR($I104/$J104,"")))</f>
        <v/>
      </c>
      <c r="M104" s="26">
        <f>IF(COUNTA($A104:$I104)=0,"",IF(COUNTA($A104:$I104)&lt;9,"Unvollständig",IFERROR(IF($K104&gt;=1,IF(AND($L104&lt;&gt;"",$L104&gt;'Parameter'!$B$8),"Ziel erreicht / Ausschuss prüfen","Ziel erreicht"),IF($K104&gt;='Parameter'!$B$7,IF(AND($L104&lt;&gt;"",$L104&gt;'Parameter'!$B$8),"Beobachten / Ausschuss prüfen","Beobachten"),"Unter Ziel")),"Prüfen")))</f>
        <v/>
      </c>
      <c r="N104" s="23" t="n"/>
    </row>
    <row r="105">
      <c r="A105" s="36" t="n"/>
      <c r="B105" s="18" t="n"/>
      <c r="C105" s="13" t="n"/>
      <c r="D105" s="13" t="n"/>
      <c r="E105" s="13" t="n"/>
      <c r="F105" s="13" t="n"/>
      <c r="G105" s="19" t="n"/>
      <c r="H105" s="19" t="n"/>
      <c r="I105" s="19" t="n"/>
      <c r="J105" s="12">
        <f>IF(COUNTA($A105:$I105)=0,"",IF(OR($H105="",$I105=""),"",IFERROR($H105+$I105,"")))</f>
        <v/>
      </c>
      <c r="K105" s="37">
        <f>IF(COUNTA($A105:$I105)=0,"",IF(OR($G105="",$H105=""),"",IFERROR($H105/$G105,"")))</f>
        <v/>
      </c>
      <c r="L105" s="21">
        <f>IF(COUNTA($A105:$I105)=0,"",IF(OR($I105="",$J105="",$J105=0),"",IFERROR($I105/$J105,"")))</f>
        <v/>
      </c>
      <c r="M105" s="22">
        <f>IF(COUNTA($A105:$I105)=0,"",IF(COUNTA($A105:$I105)&lt;9,"Unvollständig",IFERROR(IF($K105&gt;=1,IF(AND($L105&lt;&gt;"",$L105&gt;'Parameter'!$B$8),"Ziel erreicht / Ausschuss prüfen","Ziel erreicht"),IF($K105&gt;='Parameter'!$B$7,IF(AND($L105&lt;&gt;"",$L105&gt;'Parameter'!$B$8),"Beobachten / Ausschuss prüfen","Beobachten"),"Unter Ziel")),"Prüfen")))</f>
        <v/>
      </c>
      <c r="N105" s="23" t="n"/>
    </row>
    <row r="106">
      <c r="A106" s="36" t="n"/>
      <c r="B106" s="18" t="n"/>
      <c r="C106" s="13" t="n"/>
      <c r="D106" s="13" t="n"/>
      <c r="E106" s="13" t="n"/>
      <c r="F106" s="13" t="n"/>
      <c r="G106" s="19" t="n"/>
      <c r="H106" s="19" t="n"/>
      <c r="I106" s="19" t="n"/>
      <c r="J106" s="9">
        <f>IF(COUNTA($A106:$I106)=0,"",IF(OR($H106="",$I106=""),"",IFERROR($H106+$I106,"")))</f>
        <v/>
      </c>
      <c r="K106" s="38">
        <f>IF(COUNTA($A106:$I106)=0,"",IF(OR($G106="",$H106=""),"",IFERROR($H106/$G106,"")))</f>
        <v/>
      </c>
      <c r="L106" s="25">
        <f>IF(COUNTA($A106:$I106)=0,"",IF(OR($I106="",$J106="",$J106=0),"",IFERROR($I106/$J106,"")))</f>
        <v/>
      </c>
      <c r="M106" s="26">
        <f>IF(COUNTA($A106:$I106)=0,"",IF(COUNTA($A106:$I106)&lt;9,"Unvollständig",IFERROR(IF($K106&gt;=1,IF(AND($L106&lt;&gt;"",$L106&gt;'Parameter'!$B$8),"Ziel erreicht / Ausschuss prüfen","Ziel erreicht"),IF($K106&gt;='Parameter'!$B$7,IF(AND($L106&lt;&gt;"",$L106&gt;'Parameter'!$B$8),"Beobachten / Ausschuss prüfen","Beobachten"),"Unter Ziel")),"Prüfen")))</f>
        <v/>
      </c>
      <c r="N106" s="23" t="n"/>
    </row>
  </sheetData>
  <autoFilter ref="A6:N106"/>
  <mergeCells count="1">
    <mergeCell ref="A1:N1"/>
  </mergeCells>
  <conditionalFormatting sqref="A7:N106">
    <cfRule type="expression" priority="1" dxfId="2">
      <formula>AND(COUNTA($A7:$I7)&gt;0,COUNTA($A7:$I7)&lt;9)</formula>
    </cfRule>
    <cfRule type="expression" priority="2" dxfId="2">
      <formula>AND($A7&lt;&gt;"",$B7&lt;&gt;"",$C7&lt;&gt;"",$E7&lt;&gt;"",COUNTIFS($A$7:$A$106,$A7,$B$7:$B$106,$B7,$C$7:$C$106,$C7,$E$7:$E$106,$E7)&gt;1)</formula>
    </cfRule>
  </conditionalFormatting>
  <conditionalFormatting sqref="K7:K106">
    <cfRule type="expression" priority="3" dxfId="1">
      <formula>AND(ISNUMBER($K7),$K7&lt;1)</formula>
    </cfRule>
  </conditionalFormatting>
  <conditionalFormatting sqref="L7:L106">
    <cfRule type="expression" priority="4" dxfId="1">
      <formula>AND(ISNUMBER($L7),$L7&gt;'Parameter'!$B$8)</formula>
    </cfRule>
  </conditionalFormatting>
  <conditionalFormatting sqref="M7:M106">
    <cfRule type="expression" priority="5" dxfId="0">
      <formula>LEFT($M7,13)="Ziel erreicht"</formula>
    </cfRule>
    <cfRule type="expression" priority="6" dxfId="1">
      <formula>OR(LEFT($M7,11)="Beobachten",$M7="Unter Ziel",$M7="Prüfen")</formula>
    </cfRule>
  </conditionalFormatting>
  <dataValidations count="9">
    <dataValidation sqref="A7:A106" showDropDown="0" showInputMessage="1" showErrorMessage="1" allowBlank="0" errorTitle="Datum prüfen" error="Das Datum liegt außerhalb des üblichen Erfassungszeitraums." promptTitle="Schichtdatum" prompt="Datum im Format TT.MM.JJJJ eingeben." type="date" errorStyle="warning" operator="between">
      <formula1>TODAY()-730</formula1>
      <formula2>TODAY()+30</formula2>
    </dataValidation>
    <dataValidation sqref="B7:B106" showDropDown="0" showInputMessage="0" showErrorMessage="1" allowBlank="0" errorTitle="Schicht prüfen" error="Bitte Früh, Spät oder Nacht auswählen." type="list" errorStyle="stop">
      <formula1>"Früh,Spät,Nacht"</formula1>
    </dataValidation>
    <dataValidation sqref="C7:C106" showDropDown="0" showInputMessage="0" showErrorMessage="1" allowBlank="0" errorTitle="Auftrag prüfen" error="Die Auftragskennung sollte 1 bis 30 Zeichen enthalten." type="textLength" errorStyle="warning" operator="between">
      <formula1>1</formula1>
      <formula2>30</formula2>
    </dataValidation>
    <dataValidation sqref="D7:D106" showDropDown="0" showInputMessage="0" showErrorMessage="1" allowBlank="0" errorTitle="Produkt prüfen" error="Bitte ein fiktives Produkt aus der Liste auswählen." type="list" errorStyle="stop">
      <formula1>"Nordstern-Gehäuse 100,Elbwelle 220,Morgenrad-Träger,Felsenring 80"</formula1>
    </dataValidation>
    <dataValidation sqref="E7:E106" showDropDown="0" showInputMessage="0" showErrorMessage="1" allowBlank="0" errorTitle="Anlage prüfen" error="Bitte eine Demo-Anlage aus der Liste auswählen." type="list" errorStyle="stop">
      <formula1>"Demo-Presse A,Demo-Linie B,Demo-Zelle C"</formula1>
    </dataValidation>
    <dataValidation sqref="F7:F106" showDropDown="0" showInputMessage="0" showErrorMessage="1" allowBlank="0" errorTitle="Rolle prüfen" error="Bitte eine Verantwortungsrolle aus der Liste auswählen." type="list" errorStyle="stop">
      <formula1>"Schichtleitung,Teamkoordination,Produktionsplanung"</formula1>
    </dataValidation>
    <dataValidation sqref="G7:G106" showDropDown="0" showInputMessage="0" showErrorMessage="1" allowBlank="0" errorTitle="Zielmenge prüfen" error="Als Zielmenge ist eine positive ganze Stückzahl bis 1.000.000 vorgesehen." type="whole" errorStyle="warning" operator="between">
      <formula1>1</formula1>
      <formula2>1000000</formula2>
    </dataValidation>
    <dataValidation sqref="H7:I106" showDropDown="0" showInputMessage="0" showErrorMessage="1" allowBlank="0" errorTitle="Menge prüfen" error="Gutmenge und Ausschuss sollten ganze Stückzahlen zwischen 0 und 1.000.000 sein." type="whole" errorStyle="warning" operator="between">
      <formula1>0</formula1>
      <formula2>1000000</formula2>
    </dataValidation>
    <dataValidation sqref="N7:N106" showDropDown="0" showInputMessage="0" showErrorMessage="1" allowBlank="0" errorTitle="Kommentar prüfen" error="Der Kommentar sollte höchstens 250 Zeichen enthalten." type="textLength" errorStyle="warning" operator="lessThanOrEqual">
      <formula1>250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66" customWidth="1" min="3" max="3"/>
    <col width="3" customWidth="1" min="4" max="4"/>
    <col width="16" customWidth="1" min="5" max="5"/>
    <col width="25" customWidth="1" min="6" max="6"/>
    <col width="20" customWidth="1" min="7" max="7"/>
    <col width="24" customWidth="1" min="8" max="8"/>
  </cols>
  <sheetData>
    <row r="1" ht="28" customHeight="1">
      <c r="A1" s="1" t="inlineStr">
        <is>
          <t>Parameter und stabile Auswahlwerte</t>
        </is>
      </c>
    </row>
    <row r="2" ht="30" customHeight="1">
      <c r="A2" s="3" t="inlineStr">
        <is>
          <t>Zweck</t>
        </is>
      </c>
      <c r="B2" s="4" t="inlineStr">
        <is>
          <t>Stellt veränderbare Warnschwellen und die dokumentierten Auswahlwerte für die Schichterfassung bereit.</t>
        </is>
      </c>
    </row>
    <row r="3" ht="30" customHeight="1">
      <c r="A3" s="3" t="inlineStr">
        <is>
          <t>Datenquelle</t>
        </is>
      </c>
      <c r="B3" s="4" t="inlineStr">
        <is>
          <t>Manuell festgelegte betriebliche Annahmen des fiktiven Beispiels; keine Norm, Tarifregel, Freigabe oder Arbeitsschutzregel wird festgeschrieben.</t>
        </is>
      </c>
    </row>
    <row r="4" ht="30" customHeight="1">
      <c r="A4" s="3" t="inlineStr">
        <is>
          <t>Sichtbares Ergebnis</t>
        </is>
      </c>
      <c r="B4" s="4" t="inlineStr">
        <is>
          <t>Gelb markierte Grenzwerte steuern Status und Warnfarben. Die Auswahllisten begrenzen Schreibvarianten in der Schichterfassung.</t>
        </is>
      </c>
    </row>
    <row r="5"/>
    <row r="6" ht="31" customHeight="1">
      <c r="A6" s="5" t="inlineStr">
        <is>
          <t>Veränderbarer Grenzwert</t>
        </is>
      </c>
      <c r="B6" s="5" t="inlineStr">
        <is>
          <t>Wert</t>
        </is>
      </c>
      <c r="C6" s="5" t="inlineStr">
        <is>
          <t>Wirkung</t>
        </is>
      </c>
      <c r="E6" s="5" t="inlineStr">
        <is>
          <t>Schichten</t>
        </is>
      </c>
      <c r="F6" s="5" t="inlineStr">
        <is>
          <t>Produkte</t>
        </is>
      </c>
      <c r="G6" s="5" t="inlineStr">
        <is>
          <t>Anlagen</t>
        </is>
      </c>
      <c r="H6" s="5" t="inlineStr">
        <is>
          <t>Verantwortungsrollen</t>
        </is>
      </c>
    </row>
    <row r="7" ht="34" customHeight="1">
      <c r="A7" s="27" t="inlineStr">
        <is>
          <t>Warnschwelle Zielerfüllung</t>
        </is>
      </c>
      <c r="B7" s="39" t="n">
        <v>0.9</v>
      </c>
      <c r="C7" s="27" t="inlineStr">
        <is>
          <t>Ab diesem Wert gilt eine Schicht als „Beobachten“; ab 100 % ist das Ziel erreicht.</t>
        </is>
      </c>
      <c r="E7" s="10" t="inlineStr">
        <is>
          <t>Früh</t>
        </is>
      </c>
      <c r="F7" s="10" t="inlineStr">
        <is>
          <t>Nordstern-Gehäuse 100</t>
        </is>
      </c>
      <c r="G7" s="10" t="inlineStr">
        <is>
          <t>Demo-Presse A</t>
        </is>
      </c>
      <c r="H7" s="10" t="inlineStr">
        <is>
          <t>Schichtleitung</t>
        </is>
      </c>
    </row>
    <row r="8" ht="34" customHeight="1">
      <c r="A8" s="29" t="inlineStr">
        <is>
          <t>Warnschwelle Ausschussquote</t>
        </is>
      </c>
      <c r="B8" s="39" t="n">
        <v>0.05</v>
      </c>
      <c r="C8" s="29" t="inlineStr">
        <is>
          <t>Oberhalb dieses Werts erscheint der Zusatz „Ausschuss prüfen“.</t>
        </is>
      </c>
      <c r="E8" s="6" t="inlineStr">
        <is>
          <t>Spät</t>
        </is>
      </c>
      <c r="F8" s="6" t="inlineStr">
        <is>
          <t>Elbwelle 220</t>
        </is>
      </c>
      <c r="G8" s="6" t="inlineStr">
        <is>
          <t>Demo-Linie B</t>
        </is>
      </c>
      <c r="H8" s="6" t="inlineStr">
        <is>
          <t>Teamkoordination</t>
        </is>
      </c>
    </row>
    <row r="9">
      <c r="E9" s="10" t="inlineStr">
        <is>
          <t>Nacht</t>
        </is>
      </c>
      <c r="F9" s="10" t="inlineStr">
        <is>
          <t>Morgenrad-Träger</t>
        </is>
      </c>
      <c r="G9" s="10" t="inlineStr">
        <is>
          <t>Demo-Zelle C</t>
        </is>
      </c>
      <c r="H9" s="10" t="inlineStr">
        <is>
          <t>Produktionsplanung</t>
        </is>
      </c>
    </row>
    <row r="10">
      <c r="F10" s="6" t="inlineStr">
        <is>
          <t>Felsenring 80</t>
        </is>
      </c>
    </row>
  </sheetData>
  <mergeCells count="1">
    <mergeCell ref="A1:H1"/>
  </mergeCells>
  <dataValidations count="1">
    <dataValidation sqref="B7:B8" showDropDown="0" showInputMessage="0" showErrorMessage="1" allowBlank="0" errorTitle="Grenzwert prüfen" error="Der Grenzwert sollte zwischen 0 % und 100 % liegen." type="decimal" errorStyle="warning" operator="between">
      <formula1>0</formula1>
      <formula2>1</formula2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27" customWidth="1" min="3" max="3"/>
    <col width="24" customWidth="1" min="4" max="4"/>
    <col width="43" customWidth="1" min="5" max="5"/>
    <col width="43" customWidth="1" min="6" max="6"/>
  </cols>
  <sheetData>
    <row r="1" ht="28" customHeight="1">
      <c r="A1" s="1" t="inlineStr">
        <is>
          <t>Anweisungen, Felder und manuelle Kontrollen</t>
        </is>
      </c>
    </row>
    <row r="2" ht="30" customHeight="1">
      <c r="A2" s="3" t="inlineStr">
        <is>
          <t>Zweck</t>
        </is>
      </c>
      <c r="B2" s="4" t="inlineStr">
        <is>
          <t>Beschreibt Nutzung, Datentypen, Pflichtangaben, Formeln und kontrollierbare Beispielergebnisse.</t>
        </is>
      </c>
    </row>
    <row r="3" ht="30" customHeight="1">
      <c r="A3" s="3" t="inlineStr">
        <is>
          <t>Datenquelle</t>
        </is>
      </c>
      <c r="B3" s="4" t="inlineStr">
        <is>
          <t>Felddefinitionen und Prüferwartungen dieser ausschließlich fiktiven Arbeitsmappe.</t>
        </is>
      </c>
    </row>
    <row r="4" ht="30" customHeight="1">
      <c r="A4" s="3" t="inlineStr">
        <is>
          <t>Sichtbares Ergebnis</t>
        </is>
      </c>
      <c r="B4" s="4" t="inlineStr">
        <is>
          <t>Ein nachvollziehbarer Ablauf für Eingabe, Neuberechnung und manuelle Plausibilitätskontrolle ohne erfundene Automatisierung.</t>
        </is>
      </c>
    </row>
    <row r="5"/>
    <row r="6" ht="31" customHeight="1">
      <c r="A6" s="5" t="inlineStr">
        <is>
          <t>Feld</t>
        </is>
      </c>
      <c r="B6" s="5" t="inlineStr">
        <is>
          <t>Datentyp</t>
        </is>
      </c>
      <c r="C6" s="5" t="inlineStr">
        <is>
          <t>Einheit</t>
        </is>
      </c>
      <c r="D6" s="5" t="inlineStr">
        <is>
          <t>Pflicht</t>
        </is>
      </c>
      <c r="E6" s="5" t="inlineStr">
        <is>
          <t>Verhalten bei fehlendem Wert</t>
        </is>
      </c>
      <c r="F6" s="5" t="inlineStr">
        <is>
          <t>Hinweis</t>
        </is>
      </c>
    </row>
    <row r="7" ht="45" customHeight="1">
      <c r="A7" s="27" t="inlineStr">
        <is>
          <t>Datum</t>
        </is>
      </c>
      <c r="B7" s="27" t="inlineStr">
        <is>
          <t>Datum</t>
        </is>
      </c>
      <c r="C7" s="27" t="inlineStr">
        <is>
          <t>TT.MM.JJJJ</t>
        </is>
      </c>
      <c r="D7" s="27" t="inlineStr">
        <is>
          <t>Ja</t>
        </is>
      </c>
      <c r="E7" s="27" t="inlineStr">
        <is>
          <t>Teilweise befüllte Zeile wird als unvollständig markiert.</t>
        </is>
      </c>
      <c r="F7" s="27" t="inlineStr">
        <is>
          <t>Datum der abgeschlossenen Schicht.</t>
        </is>
      </c>
    </row>
    <row r="8" ht="45" customHeight="1">
      <c r="A8" s="29" t="inlineStr">
        <is>
          <t>Schicht</t>
        </is>
      </c>
      <c r="B8" s="29" t="inlineStr">
        <is>
          <t>Auswahlliste</t>
        </is>
      </c>
      <c r="C8" s="29" t="inlineStr">
        <is>
          <t>Früh/Spät/Nacht</t>
        </is>
      </c>
      <c r="D8" s="29" t="inlineStr">
        <is>
          <t>Ja</t>
        </is>
      </c>
      <c r="E8" s="29" t="inlineStr">
        <is>
          <t>Teilweise befüllte Zeile wird als unvollständig markiert.</t>
        </is>
      </c>
      <c r="F8" s="29" t="inlineStr">
        <is>
          <t>Nur stabile Auswahlwerte verwenden.</t>
        </is>
      </c>
    </row>
    <row r="9" ht="45" customHeight="1">
      <c r="A9" s="27" t="inlineStr">
        <is>
          <t>Auftrag</t>
        </is>
      </c>
      <c r="B9" s="27" t="inlineStr">
        <is>
          <t>Text</t>
        </is>
      </c>
      <c r="C9" s="27" t="inlineStr">
        <is>
          <t>Kennung</t>
        </is>
      </c>
      <c r="D9" s="27" t="inlineStr">
        <is>
          <t>Ja</t>
        </is>
      </c>
      <c r="E9" s="27" t="inlineStr">
        <is>
          <t>Teilweise befüllte Zeile wird als unvollständig markiert.</t>
        </is>
      </c>
      <c r="F9" s="27" t="inlineStr">
        <is>
          <t>Keine Kunden- oder Personendaten eintragen.</t>
        </is>
      </c>
    </row>
    <row r="10" ht="45" customHeight="1">
      <c r="A10" s="29" t="inlineStr">
        <is>
          <t>Produkt</t>
        </is>
      </c>
      <c r="B10" s="29" t="inlineStr">
        <is>
          <t>Auswahlliste</t>
        </is>
      </c>
      <c r="C10" s="29" t="inlineStr">
        <is>
          <t>Artikel</t>
        </is>
      </c>
      <c r="D10" s="29" t="inlineStr">
        <is>
          <t>Ja</t>
        </is>
      </c>
      <c r="E10" s="29" t="inlineStr">
        <is>
          <t>Teilweise befüllte Zeile wird als unvollständig markiert.</t>
        </is>
      </c>
      <c r="F10" s="29" t="inlineStr">
        <is>
          <t>Alle Beispielartikel sind fiktiv.</t>
        </is>
      </c>
    </row>
    <row r="11" ht="45" customHeight="1">
      <c r="A11" s="27" t="inlineStr">
        <is>
          <t>Anlage</t>
        </is>
      </c>
      <c r="B11" s="27" t="inlineStr">
        <is>
          <t>Auswahlliste</t>
        </is>
      </c>
      <c r="C11" s="27" t="inlineStr">
        <is>
          <t>Anlage</t>
        </is>
      </c>
      <c r="D11" s="27" t="inlineStr">
        <is>
          <t>Ja</t>
        </is>
      </c>
      <c r="E11" s="27" t="inlineStr">
        <is>
          <t>Teilweise befüllte Zeile wird als unvollständig markiert.</t>
        </is>
      </c>
      <c r="F11" s="27" t="inlineStr">
        <is>
          <t>Alle Demo-Anlagen sind fiktiv.</t>
        </is>
      </c>
    </row>
    <row r="12" ht="45" customHeight="1">
      <c r="A12" s="29" t="inlineStr">
        <is>
          <t>Verantwortungsrolle</t>
        </is>
      </c>
      <c r="B12" s="29" t="inlineStr">
        <is>
          <t>Auswahlliste</t>
        </is>
      </c>
      <c r="C12" s="29" t="inlineStr">
        <is>
          <t>Rolle</t>
        </is>
      </c>
      <c r="D12" s="29" t="inlineStr">
        <is>
          <t>Ja</t>
        </is>
      </c>
      <c r="E12" s="29" t="inlineStr">
        <is>
          <t>Teilweise befüllte Zeile wird als unvollständig markiert.</t>
        </is>
      </c>
      <c r="F12" s="29" t="inlineStr">
        <is>
          <t>Rolle statt Personenname erfassen.</t>
        </is>
      </c>
    </row>
    <row r="13" ht="45" customHeight="1">
      <c r="A13" s="27" t="inlineStr">
        <is>
          <t>Zielmenge</t>
        </is>
      </c>
      <c r="B13" s="27" t="inlineStr">
        <is>
          <t>Ganze Zahl</t>
        </is>
      </c>
      <c r="C13" s="27" t="inlineStr">
        <is>
          <t>Stk</t>
        </is>
      </c>
      <c r="D13" s="27" t="inlineStr">
        <is>
          <t>Ja</t>
        </is>
      </c>
      <c r="E13" s="27" t="inlineStr">
        <is>
          <t>Zielerfüllung bleibt ohne Zielmenge leer.</t>
        </is>
      </c>
      <c r="F13" s="27" t="inlineStr">
        <is>
          <t>Positive Planmenge je Schicht.</t>
        </is>
      </c>
    </row>
    <row r="14" ht="45" customHeight="1">
      <c r="A14" s="29" t="inlineStr">
        <is>
          <t>Gutmenge</t>
        </is>
      </c>
      <c r="B14" s="29" t="inlineStr">
        <is>
          <t>Ganze Zahl</t>
        </is>
      </c>
      <c r="C14" s="29" t="inlineStr">
        <is>
          <t>Stk</t>
        </is>
      </c>
      <c r="D14" s="29" t="inlineStr">
        <is>
          <t>Ja</t>
        </is>
      </c>
      <c r="E14" s="29" t="inlineStr">
        <is>
          <t>Gesamtmenge und Zielerfüllung bleiben ohne Gutmenge leer.</t>
        </is>
      </c>
      <c r="F14" s="29" t="inlineStr">
        <is>
          <t>Freigegebene Gutstücke laut manueller Meldung.</t>
        </is>
      </c>
    </row>
    <row r="15" ht="45" customHeight="1">
      <c r="A15" s="27" t="inlineStr">
        <is>
          <t>Ausschuss</t>
        </is>
      </c>
      <c r="B15" s="27" t="inlineStr">
        <is>
          <t>Ganze Zahl</t>
        </is>
      </c>
      <c r="C15" s="27" t="inlineStr">
        <is>
          <t>Stk</t>
        </is>
      </c>
      <c r="D15" s="27" t="inlineStr">
        <is>
          <t>Ja</t>
        </is>
      </c>
      <c r="E15" s="27" t="inlineStr">
        <is>
          <t>Gesamtmenge und Ausschussquote bleiben ohne Wert leer.</t>
        </is>
      </c>
      <c r="F15" s="27" t="inlineStr">
        <is>
          <t>Null ist als legitimer Wert zulässig.</t>
        </is>
      </c>
    </row>
    <row r="16" ht="45" customHeight="1">
      <c r="A16" s="29" t="inlineStr">
        <is>
          <t>Gesamtmenge</t>
        </is>
      </c>
      <c r="B16" s="29" t="inlineStr">
        <is>
          <t>Formel</t>
        </is>
      </c>
      <c r="C16" s="29" t="inlineStr">
        <is>
          <t>Stk</t>
        </is>
      </c>
      <c r="D16" s="29" t="inlineStr">
        <is>
          <t>Berechnet</t>
        </is>
      </c>
      <c r="E16" s="29" t="inlineStr">
        <is>
          <t>Bleibt leer, solange Gutmenge oder Ausschuss fehlt.</t>
        </is>
      </c>
      <c r="F16" s="29" t="inlineStr">
        <is>
          <t>Gutmenge plus Ausschuss.</t>
        </is>
      </c>
    </row>
    <row r="17" ht="45" customHeight="1">
      <c r="A17" s="27" t="inlineStr">
        <is>
          <t>Zielerfüllung</t>
        </is>
      </c>
      <c r="B17" s="27" t="inlineStr">
        <is>
          <t>Formel</t>
        </is>
      </c>
      <c r="C17" s="27" t="inlineStr">
        <is>
          <t>%</t>
        </is>
      </c>
      <c r="D17" s="27" t="inlineStr">
        <is>
          <t>Berechnet</t>
        </is>
      </c>
      <c r="E17" s="27" t="inlineStr">
        <is>
          <t>Bleibt leer, wenn Ziel- oder Gutmenge fehlt; Fehler werden abgefangen.</t>
        </is>
      </c>
      <c r="F17" s="27" t="inlineStr">
        <is>
          <t>Gutmenge geteilt durch Zielmenge.</t>
        </is>
      </c>
    </row>
    <row r="18" ht="45" customHeight="1">
      <c r="A18" s="29" t="inlineStr">
        <is>
          <t>Ausschussquote</t>
        </is>
      </c>
      <c r="B18" s="29" t="inlineStr">
        <is>
          <t>Formel</t>
        </is>
      </c>
      <c r="C18" s="29" t="inlineStr">
        <is>
          <t>%</t>
        </is>
      </c>
      <c r="D18" s="29" t="inlineStr">
        <is>
          <t>Berechnet</t>
        </is>
      </c>
      <c r="E18" s="29" t="inlineStr">
        <is>
          <t>Bleibt bei Gesamtmenge null oder fehlenden Mengen leer.</t>
        </is>
      </c>
      <c r="F18" s="29" t="inlineStr">
        <is>
          <t>Ausschuss geteilt durch Gesamtmenge.</t>
        </is>
      </c>
    </row>
    <row r="19" ht="45" customHeight="1">
      <c r="A19" s="27" t="inlineStr">
        <is>
          <t>Status</t>
        </is>
      </c>
      <c r="B19" s="27" t="inlineStr">
        <is>
          <t>Formel</t>
        </is>
      </c>
      <c r="C19" s="27" t="inlineStr">
        <is>
          <t>Text</t>
        </is>
      </c>
      <c r="D19" s="27" t="inlineStr">
        <is>
          <t>Berechnet</t>
        </is>
      </c>
      <c r="E19" s="27" t="inlineStr">
        <is>
          <t>Leere Zeile bleibt leer; Teilzeile wird „Unvollständig“.</t>
        </is>
      </c>
      <c r="F19" s="27" t="inlineStr">
        <is>
          <t>Verwendet die Grenzwerte im Blatt „Parameter“.</t>
        </is>
      </c>
    </row>
    <row r="20" ht="45" customHeight="1">
      <c r="A20" s="29" t="inlineStr">
        <is>
          <t>Kommentar</t>
        </is>
      </c>
      <c r="B20" s="29" t="inlineStr">
        <is>
          <t>Text</t>
        </is>
      </c>
      <c r="C20" s="29" t="inlineStr">
        <is>
          <t>bis 250 Zeichen</t>
        </is>
      </c>
      <c r="D20" s="29" t="inlineStr">
        <is>
          <t>Nein</t>
        </is>
      </c>
      <c r="E20" s="29" t="inlineStr">
        <is>
          <t>Darf leer bleiben.</t>
        </is>
      </c>
      <c r="F20" s="29" t="inlineStr">
        <is>
          <t>Nur sachliche Schichthinweise eintragen.</t>
        </is>
      </c>
    </row>
    <row r="21"/>
    <row r="22"/>
    <row r="23" ht="31" customHeight="1">
      <c r="A23" s="5" t="inlineStr">
        <is>
          <t>Kontrollierte Formel</t>
        </is>
      </c>
      <c r="B23" s="5" t="inlineStr">
        <is>
          <t>Formelort</t>
        </is>
      </c>
      <c r="C23" s="5" t="inlineStr">
        <is>
          <t>Direkte Bezüge</t>
        </is>
      </c>
      <c r="D23" s="5" t="inlineStr">
        <is>
          <t>Erwartetes Ergebnis</t>
        </is>
      </c>
      <c r="E23" s="5" t="inlineStr">
        <is>
          <t>Prüfmethode nach Neuberechnung</t>
        </is>
      </c>
      <c r="F23" s="5" t="inlineStr">
        <is>
          <t>Bedeutung</t>
        </is>
      </c>
    </row>
    <row r="24" ht="42" customHeight="1">
      <c r="A24" s="29" t="inlineStr">
        <is>
          <t>Gesamtmenge</t>
        </is>
      </c>
      <c r="B24" s="29" t="inlineStr">
        <is>
          <t>Schichterfassung!J7</t>
        </is>
      </c>
      <c r="C24" s="29" t="inlineStr">
        <is>
          <t>H7 + I7</t>
        </is>
      </c>
      <c r="D24" s="29" t="inlineStr">
        <is>
          <t>1.040 Stk</t>
        </is>
      </c>
      <c r="E24" s="29" t="inlineStr">
        <is>
          <t>1.020 + 20 manuell addieren.</t>
        </is>
      </c>
      <c r="F24" s="29" t="inlineStr">
        <is>
          <t>Produzierte Gesamtmenge der ersten Beispielschicht.</t>
        </is>
      </c>
    </row>
    <row r="25" ht="42" customHeight="1">
      <c r="A25" s="27" t="inlineStr">
        <is>
          <t>Zielerfüllung</t>
        </is>
      </c>
      <c r="B25" s="27" t="inlineStr">
        <is>
          <t>Schichterfassung!K7</t>
        </is>
      </c>
      <c r="C25" s="27" t="inlineStr">
        <is>
          <t>H7 / G7</t>
        </is>
      </c>
      <c r="D25" s="27" t="inlineStr">
        <is>
          <t>102,0 %</t>
        </is>
      </c>
      <c r="E25" s="27" t="inlineStr">
        <is>
          <t>1.020 durch 1.000 teilen.</t>
        </is>
      </c>
      <c r="F25" s="27" t="inlineStr">
        <is>
          <t>Normalfall mit erreichtem Ziel.</t>
        </is>
      </c>
    </row>
    <row r="26" ht="42" customHeight="1">
      <c r="A26" s="29" t="inlineStr">
        <is>
          <t>Ausschussquote</t>
        </is>
      </c>
      <c r="B26" s="29" t="inlineStr">
        <is>
          <t>Schichterfassung!L7</t>
        </is>
      </c>
      <c r="C26" s="29" t="inlineStr">
        <is>
          <t>I7 / J7</t>
        </is>
      </c>
      <c r="D26" s="29" t="inlineStr">
        <is>
          <t>1,92 %</t>
        </is>
      </c>
      <c r="E26" s="29" t="inlineStr">
        <is>
          <t>20 durch 1.040 teilen.</t>
        </is>
      </c>
      <c r="F26" s="29" t="inlineStr">
        <is>
          <t>Quote bezogen auf die Gesamtmenge.</t>
        </is>
      </c>
    </row>
    <row r="27" ht="42" customHeight="1">
      <c r="A27" s="27" t="inlineStr">
        <is>
          <t>Status</t>
        </is>
      </c>
      <c r="B27" s="27" t="inlineStr">
        <is>
          <t>Schichterfassung!M7</t>
        </is>
      </c>
      <c r="C27" s="27" t="inlineStr">
        <is>
          <t>K7 sowie Parameter!B7:B8</t>
        </is>
      </c>
      <c r="D27" s="27" t="inlineStr">
        <is>
          <t>Ziel erreicht</t>
        </is>
      </c>
      <c r="E27" s="27" t="inlineStr">
        <is>
          <t>102,0 % und 1,92 % mit den Grenzwerten vergleichen.</t>
        </is>
      </c>
      <c r="F27" s="27" t="inlineStr">
        <is>
          <t>Kontrollierbarer Status ohne automatische Freigabe.</t>
        </is>
      </c>
    </row>
    <row r="28" ht="42" customHeight="1">
      <c r="A28" s="29" t="inlineStr">
        <is>
          <t>Zielmenge gesamt</t>
        </is>
      </c>
      <c r="B28" s="29" t="inlineStr">
        <is>
          <t>Zusammenfassung!E9</t>
        </is>
      </c>
      <c r="C28" s="29" t="inlineStr">
        <is>
          <t>Schichterfassung!G7:G106</t>
        </is>
      </c>
      <c r="D28" s="29" t="inlineStr">
        <is>
          <t>9.400 Stk</t>
        </is>
      </c>
      <c r="E28" s="29" t="inlineStr">
        <is>
          <t>Die zehn Zielmengen addieren.</t>
        </is>
      </c>
      <c r="F28" s="29" t="inlineStr">
        <is>
          <t>Standardauswahl umfasst alle Beispiele.</t>
        </is>
      </c>
    </row>
    <row r="29" ht="42" customHeight="1">
      <c r="A29" s="27" t="inlineStr">
        <is>
          <t>Gutmenge gesamt</t>
        </is>
      </c>
      <c r="B29" s="27" t="inlineStr">
        <is>
          <t>Zusammenfassung!E10</t>
        </is>
      </c>
      <c r="C29" s="27" t="inlineStr">
        <is>
          <t>Schichterfassung!H7:H106</t>
        </is>
      </c>
      <c r="D29" s="27" t="inlineStr">
        <is>
          <t>8.290 Stk</t>
        </is>
      </c>
      <c r="E29" s="27" t="inlineStr">
        <is>
          <t>Die zehn Gutmengen addieren.</t>
        </is>
      </c>
      <c r="F29" s="27" t="inlineStr">
        <is>
          <t>Nur vollständige Schichten im Zeitraum.</t>
        </is>
      </c>
    </row>
    <row r="30" ht="42" customHeight="1">
      <c r="A30" s="29" t="inlineStr">
        <is>
          <t>Zielerfüllung gesamt</t>
        </is>
      </c>
      <c r="B30" s="29" t="inlineStr">
        <is>
          <t>Zusammenfassung!E13</t>
        </is>
      </c>
      <c r="C30" s="29" t="inlineStr">
        <is>
          <t>E10 / E9</t>
        </is>
      </c>
      <c r="D30" s="29" t="inlineStr">
        <is>
          <t>88,19 %</t>
        </is>
      </c>
      <c r="E30" s="29" t="inlineStr">
        <is>
          <t>8.290 durch 9.400 teilen.</t>
        </is>
      </c>
      <c r="F30" s="29" t="inlineStr">
        <is>
          <t>Verdichtete Zielerfüllung.</t>
        </is>
      </c>
    </row>
    <row r="31" ht="42" customHeight="1">
      <c r="A31" s="27" t="inlineStr">
        <is>
          <t>Ausschussquote gesamt</t>
        </is>
      </c>
      <c r="B31" s="27" t="inlineStr">
        <is>
          <t>Zusammenfassung!E14</t>
        </is>
      </c>
      <c r="C31" s="27" t="inlineStr">
        <is>
          <t>E11 / E12</t>
        </is>
      </c>
      <c r="D31" s="27" t="inlineStr">
        <is>
          <t>3,94 %</t>
        </is>
      </c>
      <c r="E31" s="27" t="inlineStr">
        <is>
          <t>340 durch 8.630 teilen.</t>
        </is>
      </c>
      <c r="F31" s="27" t="inlineStr">
        <is>
          <t>Verdichteter Ausschussanteil.</t>
        </is>
      </c>
    </row>
    <row r="32" ht="42" customHeight="1">
      <c r="A32" s="29" t="inlineStr">
        <is>
          <t>Schichten unter Ziel</t>
        </is>
      </c>
      <c r="B32" s="29" t="inlineStr">
        <is>
          <t>Zusammenfassung!E15</t>
        </is>
      </c>
      <c r="C32" s="29" t="inlineStr">
        <is>
          <t>K7:K106 kleiner 100 %</t>
        </is>
      </c>
      <c r="D32" s="29" t="inlineStr">
        <is>
          <t>6 Schichten</t>
        </is>
      </c>
      <c r="E32" s="29" t="inlineStr">
        <is>
          <t>Beispielzeilen mit Zielerfüllung unter 100 % zählen.</t>
        </is>
      </c>
      <c r="F32" s="29" t="inlineStr">
        <is>
          <t>Priorisierung für die Besprechung.</t>
        </is>
      </c>
    </row>
    <row r="33"/>
    <row r="34"/>
    <row r="35">
      <c r="A35" s="30" t="inlineStr">
        <is>
          <t>Manuelle Kontrollen</t>
        </is>
      </c>
      <c r="B35" s="31" t="n"/>
      <c r="C35" s="31" t="n"/>
      <c r="D35" s="31" t="n"/>
      <c r="E35" s="31" t="n"/>
      <c r="F35" s="31" t="n"/>
    </row>
    <row r="36" ht="36" customHeight="1">
      <c r="A36" s="29" t="inlineStr">
        <is>
          <t>Normalfall: Zeile 7 enthält alle Pflichtangaben; J7, K7, L7 und M7 müssen die oben beschriebenen Ergebnisse zeigen.</t>
        </is>
      </c>
      <c r="B36" s="32" t="n"/>
      <c r="C36" s="32" t="n"/>
      <c r="D36" s="32" t="n"/>
      <c r="E36" s="32" t="n"/>
      <c r="F36" s="32" t="n"/>
    </row>
    <row r="37" ht="36" customHeight="1">
      <c r="A37" s="27" t="inlineStr">
        <is>
          <t>Leerfall: Zeile 17 ist absichtlich ohne Eingaben vorbereitet. J17 bis M17 zeigen nach Neuberechnung keine Nullwerte, sondern bleiben sichtbar leer.</t>
        </is>
      </c>
      <c r="B37" s="33" t="n"/>
      <c r="C37" s="33" t="n"/>
      <c r="D37" s="33" t="n"/>
      <c r="E37" s="33" t="n"/>
      <c r="F37" s="33" t="n"/>
    </row>
    <row r="38" ht="36" customHeight="1">
      <c r="A38" s="29" t="inlineStr">
        <is>
          <t>Grenzfall: Zeile 11 liegt genau auf der Ziel-Warnschwelle von 90,0 %; die erhöhte Ausschussquote führt zusätzlich zum Hinweis „Ausschuss prüfen“.</t>
        </is>
      </c>
      <c r="B38" s="32" t="n"/>
      <c r="C38" s="32" t="n"/>
      <c r="D38" s="32" t="n"/>
      <c r="E38" s="32" t="n"/>
      <c r="F38" s="32" t="n"/>
    </row>
    <row r="39" ht="36" customHeight="1">
      <c r="A39" s="27" t="inlineStr">
        <is>
          <t>Nullproduktion: Zeile 15 hat Gutmenge und Ausschuss null. Die Zielerfüllung ist 0,0 %, die Ausschussquote bleibt wegen Gesamtmenge null leer.</t>
        </is>
      </c>
      <c r="B39" s="33" t="n"/>
      <c r="C39" s="33" t="n"/>
      <c r="D39" s="33" t="n"/>
      <c r="E39" s="33" t="n"/>
      <c r="F39" s="33" t="n"/>
    </row>
    <row r="40" ht="36" customHeight="1">
      <c r="A40" s="29" t="inlineStr">
        <is>
          <t>Duplikate: Gleiche Kombination aus Datum, Schicht, Auftrag und Anlage wird farblich markiert, aber nicht gesperrt. Mehrere unterschiedliche Aufträge je Schicht bleiben zulässig.</t>
        </is>
      </c>
      <c r="B40" s="32" t="n"/>
      <c r="C40" s="32" t="n"/>
      <c r="D40" s="32" t="n"/>
      <c r="E40" s="32" t="n"/>
      <c r="F40" s="32" t="n"/>
    </row>
    <row r="41" ht="36" customHeight="1">
      <c r="A41" s="27" t="inlineStr">
        <is>
          <t>Vor einer Entscheidung Filterzeitraum, Schicht, Anlage, unvollständige Zeilen und Kommentare prüfen. Ergebnisse ersetzen keine fachliche Freigabe.</t>
        </is>
      </c>
      <c r="B41" s="33" t="n"/>
      <c r="C41" s="33" t="n"/>
      <c r="D41" s="33" t="n"/>
      <c r="E41" s="33" t="n"/>
      <c r="F41" s="33" t="n"/>
    </row>
  </sheetData>
  <mergeCells count="1">
    <mergeCell ref="A1:F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Arbeitsmappengenerator</dc:creator>
  <dc:title xmlns:dc="http://purl.org/dc/elements/1.1/">Produktionsmenge pro Schicht</dc:title>
  <dc:subject xmlns:dc="http://purl.org/dc/elements/1.1/">Fiktive Schichterfassung für Gutmenge, Ausschuss und Zielerfüllung</dc:subject>
  <dcterms:created xmlns:dcterms="http://purl.org/dc/terms/" xmlns:xsi="http://www.w3.org/2001/XMLSchema-instance" xsi:type="dcterms:W3CDTF">2026-09-09T16:01:00Z</dcterms:created>
  <dcterms:modified xmlns:dcterms="http://purl.org/dc/terms/" xmlns:xsi="http://www.w3.org/2001/XMLSchema-instance" xsi:type="dcterms:W3CDTF">2026-09-09T16:01:01+00:00Z</dcterms:modified>
</cp:coreProperties>
</file>