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Schichtdat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'Schichtdaten'!$A$5:$T$105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.MM.YYYY"/>
    <numFmt numFmtId="166" formatCode="0.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12A32"/>
      <sz val="10"/>
    </font>
    <font>
      <name val="Aptos"/>
      <color rgb="00112A32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2" fontId="3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3" fillId="6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OEE nach Anlage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'Zusammenfassung'!B16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'Zusammenfassung'!$A$17:$A$22</f>
            </numRef>
          </cat>
          <val>
            <numRef>
              <f>'Zusammenfassung'!$B$17:$B$22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Anlage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OEE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4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28" customHeight="1">
      <c r="A1" s="1" t="inlineStr">
        <is>
          <t>Zusammenfassung der OEE-Berechnung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1" customHeight="1">
      <c r="A2" s="4" t="inlineStr">
        <is>
          <t>Zweck</t>
        </is>
      </c>
      <c r="B2" s="5" t="inlineStr">
        <is>
          <t>Nutzer sind Schichtleitung und Produktionscontrolling des fiktiven Musterbetriebs.</t>
        </is>
      </c>
    </row>
    <row r="3" ht="21" customHeight="1">
      <c r="A3" s="4" t="inlineStr">
        <is>
          <t>Datenquelle</t>
        </is>
      </c>
      <c r="B3" s="5" t="inlineStr">
        <is>
          <t>Auswertung nach Schichtabschluss auf Basis manuell erfasster Schichtdaten; keine automatische Synchronisierung.</t>
        </is>
      </c>
    </row>
    <row r="4" ht="21" customHeight="1">
      <c r="A4" s="4" t="inlineStr">
        <is>
          <t>Sichtbares Ergebnis</t>
        </is>
      </c>
      <c r="B4" s="5" t="inlineStr">
        <is>
          <t>Unterstützte Entscheidung: Anlagen-Schichten mit OEE unter Ziel oder Prüfstatus für eine interne Ursachenanalyse priorisieren.</t>
        </is>
      </c>
    </row>
    <row r="5"/>
    <row r="6">
      <c r="A6" s="6" t="inlineStr">
        <is>
          <t>Kennzahl</t>
        </is>
      </c>
      <c r="B6" s="6" t="inlineStr">
        <is>
          <t>Istwert</t>
        </is>
      </c>
      <c r="C6" s="6" t="inlineStr">
        <is>
          <t>Zielwert</t>
        </is>
      </c>
      <c r="D6" s="6" t="inlineStr">
        <is>
          <t>Bedeutung</t>
        </is>
      </c>
    </row>
    <row r="7">
      <c r="A7" s="7" t="inlineStr">
        <is>
          <t>Verfügbarkeit</t>
        </is>
      </c>
      <c r="B7" s="8">
        <f>IFERROR((SUMIF('Schichtdaten'!$S$6:$S$105,"Im Ziel",'Schichtdaten'!$J$6:$J$105)+SUMIF('Schichtdaten'!$S$6:$S$105,"Unter Ziel",'Schichtdaten'!$J$6:$J$105))/(SUMIF('Schichtdaten'!$S$6:$S$105,"Im Ziel",'Schichtdaten'!$G$6:$G$105)+SUMIF('Schichtdaten'!$S$6:$S$105,"Unter Ziel",'Schichtdaten'!$G$6:$G$105)-SUMIF('Schichtdaten'!$S$6:$S$105,"Im Ziel",'Schichtdaten'!$H$6:$H$105)-SUMIF('Schichtdaten'!$S$6:$S$105,"Unter Ziel",'Schichtdaten'!$H$6:$H$105)),"")</f>
        <v/>
      </c>
      <c r="C7" s="8">
        <f>'Parameter'!B9</f>
        <v/>
      </c>
      <c r="D7" s="9" t="inlineStr">
        <is>
          <t>Anteil der Laufzeit an der geplanten Produktionszeit</t>
        </is>
      </c>
    </row>
    <row r="8">
      <c r="A8" s="10" t="inlineStr">
        <is>
          <t>Leistung</t>
        </is>
      </c>
      <c r="B8" s="11">
        <f>IFERROR(SUMPRODUCT(('Schichtdaten'!$S$6:$S$105="Im Ziel")+('Schichtdaten'!$S$6:$S$105="Unter Ziel"),'Schichtdaten'!$K$6:$K$105,'Schichtdaten'!$L$6:$L$105)/60/(SUMIF('Schichtdaten'!$S$6:$S$105,"Im Ziel",'Schichtdaten'!$J$6:$J$105)+SUMIF('Schichtdaten'!$S$6:$S$105,"Unter Ziel",'Schichtdaten'!$J$6:$J$105)),"")</f>
        <v/>
      </c>
      <c r="C8" s="11">
        <f>'Parameter'!B10</f>
        <v/>
      </c>
      <c r="D8" s="12" t="inlineStr">
        <is>
          <t>Ideale Produktionszeit im Verhältnis zur Laufzeit</t>
        </is>
      </c>
    </row>
    <row r="9">
      <c r="A9" s="7" t="inlineStr">
        <is>
          <t>Qualität</t>
        </is>
      </c>
      <c r="B9" s="8">
        <f>IFERROR((SUMIF('Schichtdaten'!$S$6:$S$105,"Im Ziel",'Schichtdaten'!$M$6:$M$105)+SUMIF('Schichtdaten'!$S$6:$S$105,"Unter Ziel",'Schichtdaten'!$M$6:$M$105))/(SUMIF('Schichtdaten'!$S$6:$S$105,"Im Ziel",'Schichtdaten'!$L$6:$L$105)+SUMIF('Schichtdaten'!$S$6:$S$105,"Unter Ziel",'Schichtdaten'!$L$6:$L$105)),"")</f>
        <v/>
      </c>
      <c r="C9" s="8">
        <f>'Parameter'!B11</f>
        <v/>
      </c>
      <c r="D9" s="9" t="inlineStr">
        <is>
          <t>Gutmenge im Verhältnis zur Gesamtmenge</t>
        </is>
      </c>
    </row>
    <row r="10">
      <c r="A10" s="10" t="inlineStr">
        <is>
          <t>OEE</t>
        </is>
      </c>
      <c r="B10" s="11">
        <f>IFERROR(B7*B8*B9,"")</f>
        <v/>
      </c>
      <c r="C10" s="11">
        <f>'Parameter'!B8</f>
        <v/>
      </c>
      <c r="D10" s="12" t="inlineStr">
        <is>
          <t>Produkt aus Verfügbarkeit, Leistung und Qualität</t>
        </is>
      </c>
    </row>
    <row r="11">
      <c r="A11" s="7" t="inlineStr">
        <is>
          <t>Erfasste Datensätze</t>
        </is>
      </c>
      <c r="B11" s="13">
        <f>COUNT('Schichtdaten'!$A$6:$A$105)</f>
        <v/>
      </c>
      <c r="C11" s="14" t="n"/>
      <c r="D11" s="9" t="inlineStr">
        <is>
          <t>Zeilen mit einem Datum</t>
        </is>
      </c>
    </row>
    <row r="12">
      <c r="A12" s="10" t="inlineStr">
        <is>
          <t>Prüffälle</t>
        </is>
      </c>
      <c r="B12" s="15">
        <f>COUNTIF('Schichtdaten'!$S$6:$S$105,"Prüfen")+COUNTIF('Schichtdaten'!$S$6:$S$105,"Unvollständig")</f>
        <v/>
      </c>
      <c r="C12" s="16" t="n"/>
      <c r="D12" s="12" t="inlineStr">
        <is>
          <t>Status „Prüfen“ oder „Unvollständig“</t>
        </is>
      </c>
    </row>
    <row r="13"/>
    <row r="14"/>
    <row r="15">
      <c r="A15" s="17" t="inlineStr">
        <is>
          <t>OEE nach Anlage</t>
        </is>
      </c>
    </row>
    <row r="16">
      <c r="A16" s="6" t="inlineStr">
        <is>
          <t>Anlage</t>
        </is>
      </c>
      <c r="B16" s="6" t="inlineStr">
        <is>
          <t>OEE</t>
        </is>
      </c>
    </row>
    <row r="17">
      <c r="A17" s="9">
        <f>'Parameter'!A19</f>
        <v/>
      </c>
      <c r="B17" s="8">
        <f>IFERROR(SUMPRODUCT(('Schichtdaten'!$C$6:$C$105=$A17)*(('Schichtdaten'!$S$6:$S$105="Im Ziel")+('Schichtdaten'!$S$6:$S$105="Unter Ziel")),'Schichtdaten'!$K$6:$K$105,'Schichtdaten'!$M$6:$M$105)/60/(SUMIFS('Schichtdaten'!$G$6:$G$105,'Schichtdaten'!$C$6:$C$105,$A17,'Schichtdaten'!$S$6:$S$105,"Im Ziel")+SUMIFS('Schichtdaten'!$G$6:$G$105,'Schichtdaten'!$C$6:$C$105,$A17,'Schichtdaten'!$S$6:$S$105,"Unter Ziel")-SUMIFS('Schichtdaten'!$H$6:$H$105,'Schichtdaten'!$C$6:$C$105,$A17,'Schichtdaten'!$S$6:$S$105,"Im Ziel")-SUMIFS('Schichtdaten'!$H$6:$H$105,'Schichtdaten'!$C$6:$C$105,$A17,'Schichtdaten'!$S$6:$S$105,"Unter Ziel")),"")</f>
        <v/>
      </c>
    </row>
    <row r="18">
      <c r="A18" s="12">
        <f>'Parameter'!A20</f>
        <v/>
      </c>
      <c r="B18" s="11">
        <f>IFERROR(SUMPRODUCT(('Schichtdaten'!$C$6:$C$105=$A18)*(('Schichtdaten'!$S$6:$S$105="Im Ziel")+('Schichtdaten'!$S$6:$S$105="Unter Ziel")),'Schichtdaten'!$K$6:$K$105,'Schichtdaten'!$M$6:$M$105)/60/(SUMIFS('Schichtdaten'!$G$6:$G$105,'Schichtdaten'!$C$6:$C$105,$A18,'Schichtdaten'!$S$6:$S$105,"Im Ziel")+SUMIFS('Schichtdaten'!$G$6:$G$105,'Schichtdaten'!$C$6:$C$105,$A18,'Schichtdaten'!$S$6:$S$105,"Unter Ziel")-SUMIFS('Schichtdaten'!$H$6:$H$105,'Schichtdaten'!$C$6:$C$105,$A18,'Schichtdaten'!$S$6:$S$105,"Im Ziel")-SUMIFS('Schichtdaten'!$H$6:$H$105,'Schichtdaten'!$C$6:$C$105,$A18,'Schichtdaten'!$S$6:$S$105,"Unter Ziel")),"")</f>
        <v/>
      </c>
    </row>
    <row r="19">
      <c r="A19" s="9">
        <f>'Parameter'!A21</f>
        <v/>
      </c>
      <c r="B19" s="8">
        <f>IFERROR(SUMPRODUCT(('Schichtdaten'!$C$6:$C$105=$A19)*(('Schichtdaten'!$S$6:$S$105="Im Ziel")+('Schichtdaten'!$S$6:$S$105="Unter Ziel")),'Schichtdaten'!$K$6:$K$105,'Schichtdaten'!$M$6:$M$105)/60/(SUMIFS('Schichtdaten'!$G$6:$G$105,'Schichtdaten'!$C$6:$C$105,$A19,'Schichtdaten'!$S$6:$S$105,"Im Ziel")+SUMIFS('Schichtdaten'!$G$6:$G$105,'Schichtdaten'!$C$6:$C$105,$A19,'Schichtdaten'!$S$6:$S$105,"Unter Ziel")-SUMIFS('Schichtdaten'!$H$6:$H$105,'Schichtdaten'!$C$6:$C$105,$A19,'Schichtdaten'!$S$6:$S$105,"Im Ziel")-SUMIFS('Schichtdaten'!$H$6:$H$105,'Schichtdaten'!$C$6:$C$105,$A19,'Schichtdaten'!$S$6:$S$105,"Unter Ziel")),"")</f>
        <v/>
      </c>
    </row>
    <row r="20">
      <c r="A20" s="12">
        <f>'Parameter'!A22</f>
        <v/>
      </c>
      <c r="B20" s="11">
        <f>IFERROR(SUMPRODUCT(('Schichtdaten'!$C$6:$C$105=$A20)*(('Schichtdaten'!$S$6:$S$105="Im Ziel")+('Schichtdaten'!$S$6:$S$105="Unter Ziel")),'Schichtdaten'!$K$6:$K$105,'Schichtdaten'!$M$6:$M$105)/60/(SUMIFS('Schichtdaten'!$G$6:$G$105,'Schichtdaten'!$C$6:$C$105,$A20,'Schichtdaten'!$S$6:$S$105,"Im Ziel")+SUMIFS('Schichtdaten'!$G$6:$G$105,'Schichtdaten'!$C$6:$C$105,$A20,'Schichtdaten'!$S$6:$S$105,"Unter Ziel")-SUMIFS('Schichtdaten'!$H$6:$H$105,'Schichtdaten'!$C$6:$C$105,$A20,'Schichtdaten'!$S$6:$S$105,"Im Ziel")-SUMIFS('Schichtdaten'!$H$6:$H$105,'Schichtdaten'!$C$6:$C$105,$A20,'Schichtdaten'!$S$6:$S$105,"Unter Ziel")),"")</f>
        <v/>
      </c>
    </row>
    <row r="21">
      <c r="A21" s="9">
        <f>'Parameter'!A23</f>
        <v/>
      </c>
      <c r="B21" s="8">
        <f>IFERROR(SUMPRODUCT(('Schichtdaten'!$C$6:$C$105=$A21)*(('Schichtdaten'!$S$6:$S$105="Im Ziel")+('Schichtdaten'!$S$6:$S$105="Unter Ziel")),'Schichtdaten'!$K$6:$K$105,'Schichtdaten'!$M$6:$M$105)/60/(SUMIFS('Schichtdaten'!$G$6:$G$105,'Schichtdaten'!$C$6:$C$105,$A21,'Schichtdaten'!$S$6:$S$105,"Im Ziel")+SUMIFS('Schichtdaten'!$G$6:$G$105,'Schichtdaten'!$C$6:$C$105,$A21,'Schichtdaten'!$S$6:$S$105,"Unter Ziel")-SUMIFS('Schichtdaten'!$H$6:$H$105,'Schichtdaten'!$C$6:$C$105,$A21,'Schichtdaten'!$S$6:$S$105,"Im Ziel")-SUMIFS('Schichtdaten'!$H$6:$H$105,'Schichtdaten'!$C$6:$C$105,$A21,'Schichtdaten'!$S$6:$S$105,"Unter Ziel")),"")</f>
        <v/>
      </c>
    </row>
    <row r="22">
      <c r="A22" s="12">
        <f>'Parameter'!A24</f>
        <v/>
      </c>
      <c r="B22" s="11">
        <f>IFERROR(SUMPRODUCT(('Schichtdaten'!$C$6:$C$105=$A22)*(('Schichtdaten'!$S$6:$S$105="Im Ziel")+('Schichtdaten'!$S$6:$S$105="Unter Ziel")),'Schichtdaten'!$K$6:$K$105,'Schichtdaten'!$M$6:$M$105)/60/(SUMIFS('Schichtdaten'!$G$6:$G$105,'Schichtdaten'!$C$6:$C$105,$A22,'Schichtdaten'!$S$6:$S$105,"Im Ziel")+SUMIFS('Schichtdaten'!$G$6:$G$105,'Schichtdaten'!$C$6:$C$105,$A22,'Schichtdaten'!$S$6:$S$105,"Unter Ziel")-SUMIFS('Schichtdaten'!$H$6:$H$105,'Schichtdaten'!$C$6:$C$105,$A22,'Schichtdaten'!$S$6:$S$105,"Im Ziel")-SUMIFS('Schichtdaten'!$H$6:$H$105,'Schichtdaten'!$C$6:$C$105,$A22,'Schichtdaten'!$S$6:$S$105,"Unter Ziel")),"")</f>
        <v/>
      </c>
    </row>
    <row r="23"/>
    <row r="24"/>
    <row r="25" ht="45" customHeight="1">
      <c r="A25" s="18" t="inlineStr">
        <is>
          <t>Bewertungshinweis</t>
        </is>
      </c>
      <c r="B25" s="19" t="inlineStr">
        <is>
          <t>Die Zusammenfassung berücksichtigt für aggregierte OEE-Kennzahlen nur Datensätze mit dem Status „Im Ziel“ oder „Unter Ziel“. Prüf- und Leerfälle bleiben sichtbar, fließen aber nicht in die Aggregation ein.</t>
        </is>
      </c>
    </row>
  </sheetData>
  <mergeCells count="1">
    <mergeCell ref="A1:J1"/>
  </mergeCells>
  <conditionalFormatting sqref="B7:B10">
    <cfRule type="expression" priority="1" dxfId="0">
      <formula>AND(ISNUMBER(B7),B7&gt;=C7)</formula>
    </cfRule>
    <cfRule type="expression" priority="2" dxfId="1">
      <formula>AND(ISNUMBER(B7),B7&lt;C7)</formula>
    </cfRule>
  </conditionalFormatting>
  <conditionalFormatting sqref="B12">
    <cfRule type="expression" priority="3" dxfId="1">
      <formula>B12&gt;0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2" customWidth="1" min="3" max="3"/>
    <col width="18" customWidth="1" min="4" max="4"/>
    <col width="24" customWidth="1" min="5" max="5"/>
    <col width="24" customWidth="1" min="6" max="6"/>
    <col width="15" customWidth="1" min="7" max="7"/>
    <col width="19" customWidth="1" min="8" max="8"/>
    <col width="21" customWidth="1" min="9" max="9"/>
    <col width="15" customWidth="1" min="10" max="10"/>
    <col width="19" customWidth="1" min="11" max="11"/>
    <col width="18" customWidth="1" min="12" max="12"/>
    <col width="17" customWidth="1" min="13" max="13"/>
    <col width="17" customWidth="1" min="14" max="14"/>
    <col width="16" customWidth="1" min="15" max="15"/>
    <col width="13" customWidth="1" min="16" max="16"/>
    <col width="13" customWidth="1" min="17" max="17"/>
    <col width="12" customWidth="1" min="18" max="18"/>
    <col width="16" customWidth="1" min="19" max="19"/>
    <col width="38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1" t="inlineStr">
        <is>
          <t>OEE-Berechnung nach Anlage und Schicht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3" t="n"/>
    </row>
    <row r="2" ht="21" customHeight="1">
      <c r="A2" s="4" t="inlineStr">
        <is>
          <t>Zweck</t>
        </is>
      </c>
      <c r="B2" s="5" t="inlineStr">
        <is>
          <t>Verfügbarkeit, Leistung, Qualität und OEE je fiktiver Anlage und Schicht berechnen.</t>
        </is>
      </c>
    </row>
    <row r="3" ht="21" customHeight="1">
      <c r="A3" s="4" t="inlineStr">
        <is>
          <t>Datenquelle</t>
        </is>
      </c>
      <c r="B3" s="5" t="inlineStr">
        <is>
          <t>Manuelle Übernahme aus betrieblichen Schichtaufzeichnungen; keine ERP-/MES-Anbindung oder Echtzeitsynchronisierung.</t>
        </is>
      </c>
    </row>
    <row r="4" ht="21" customHeight="1">
      <c r="A4" s="4" t="inlineStr">
        <is>
          <t>Sichtbares Ergebnis</t>
        </is>
      </c>
      <c r="B4" s="5" t="inlineStr">
        <is>
          <t>Berechnete Kennzahlen und ein prüfbarer Status je Datensatz; gelbe Zellen sind veränderbare Eingaben.</t>
        </is>
      </c>
    </row>
    <row r="5" ht="38" customHeight="1">
      <c r="A5" s="6" t="inlineStr">
        <is>
          <t>Datum</t>
        </is>
      </c>
      <c r="B5" s="6" t="inlineStr">
        <is>
          <t>Schicht</t>
        </is>
      </c>
      <c r="C5" s="6" t="inlineStr">
        <is>
          <t>Anlage</t>
        </is>
      </c>
      <c r="D5" s="6" t="inlineStr">
        <is>
          <t>Auftrag</t>
        </is>
      </c>
      <c r="E5" s="6" t="inlineStr">
        <is>
          <t>Produkt</t>
        </is>
      </c>
      <c r="F5" s="6" t="inlineStr">
        <is>
          <t>Verantwortungsbereich</t>
        </is>
      </c>
      <c r="G5" s="6" t="inlineStr">
        <is>
          <t>Planzeit (min)</t>
        </is>
      </c>
      <c r="H5" s="6" t="inlineStr">
        <is>
          <t>Geplanter Stillstand (min)</t>
        </is>
      </c>
      <c r="I5" s="6" t="inlineStr">
        <is>
          <t>Ungeplanter Stillstand (min)</t>
        </is>
      </c>
      <c r="J5" s="6" t="inlineStr">
        <is>
          <t>Laufzeit (min)</t>
        </is>
      </c>
      <c r="K5" s="6" t="inlineStr">
        <is>
          <t>Idealzyklus (s/Stück)</t>
        </is>
      </c>
      <c r="L5" s="6" t="inlineStr">
        <is>
          <t>Gesamtmenge (Stück)</t>
        </is>
      </c>
      <c r="M5" s="6" t="inlineStr">
        <is>
          <t>Gutmenge (Stück)</t>
        </is>
      </c>
      <c r="N5" s="6" t="inlineStr">
        <is>
          <t>Ausschuss (Stück)</t>
        </is>
      </c>
      <c r="O5" s="6" t="inlineStr">
        <is>
          <t>Verfügbarkeit</t>
        </is>
      </c>
      <c r="P5" s="6" t="inlineStr">
        <is>
          <t>Leistung</t>
        </is>
      </c>
      <c r="Q5" s="6" t="inlineStr">
        <is>
          <t>Qualität</t>
        </is>
      </c>
      <c r="R5" s="6" t="inlineStr">
        <is>
          <t>OEE</t>
        </is>
      </c>
      <c r="S5" s="6" t="inlineStr">
        <is>
          <t>Status</t>
        </is>
      </c>
      <c r="T5" s="6" t="inlineStr">
        <is>
          <t>Kommentar</t>
        </is>
      </c>
    </row>
    <row r="6">
      <c r="A6" s="20" t="n">
        <v>46266</v>
      </c>
      <c r="B6" s="21" t="inlineStr">
        <is>
          <t>Frühschicht</t>
        </is>
      </c>
      <c r="C6" s="21" t="inlineStr">
        <is>
          <t>Montage M-01</t>
        </is>
      </c>
      <c r="D6" s="22" t="inlineStr">
        <is>
          <t>FA-2026-001</t>
        </is>
      </c>
      <c r="E6" s="22" t="inlineStr">
        <is>
          <t>Fiktivteil Aster-A</t>
        </is>
      </c>
      <c r="F6" s="22" t="inlineStr">
        <is>
          <t>Montagebereich</t>
        </is>
      </c>
      <c r="G6" s="23" t="n">
        <v>480</v>
      </c>
      <c r="H6" s="23" t="n">
        <v>30</v>
      </c>
      <c r="I6" s="23" t="n">
        <v>25</v>
      </c>
      <c r="J6" s="24">
        <f>IF(OR(G6="",H6="",I6=""),"",IFERROR(G6-H6-I6,""))</f>
        <v/>
      </c>
      <c r="K6" s="25" t="n">
        <v>45</v>
      </c>
      <c r="L6" s="26" t="n">
        <v>540</v>
      </c>
      <c r="M6" s="26" t="n">
        <v>528</v>
      </c>
      <c r="N6" s="15">
        <f>IF(OR(L6="",M6=""),"",IFERROR(L6-M6,""))</f>
        <v/>
      </c>
      <c r="O6" s="11">
        <f>IF(OR(G6="",H6="",J6=""),"",IFERROR(J6/(G6-H6),""))</f>
        <v/>
      </c>
      <c r="P6" s="11">
        <f>IF(OR(J6="",K6="",L6=""),"",IFERROR((K6/60*L6)/J6,""))</f>
        <v/>
      </c>
      <c r="Q6" s="11">
        <f>IF(OR(L6="",M6=""),"",IFERROR(M6/L6,""))</f>
        <v/>
      </c>
      <c r="R6" s="11">
        <f>IF(OR(O6="",P6="",Q6=""),"",IFERROR(O6*P6*Q6,""))</f>
        <v/>
      </c>
      <c r="S6" s="12">
        <f>IFERROR(IF(COUNTA(A6:I6,K6:M6,T6)=0,"",IF(OR(A6="",B6="",C6="",D6="",E6="",F6="",G6="",H6="",I6="",K6="",L6="",M6=""),"Unvollständig",IF(OR(G6&lt;0,H6&lt;0,I6&lt;0,H6+I6&gt;G6,K6&lt;=0,L6&lt;0,M6&lt;0,M6&gt;L6,R6="",P6&gt;'Parameter'!$B$12),"Prüfen",IF(R6&lt;'Parameter'!$B$8,"Unter Ziel","Im Ziel")))),"Prüfen")</f>
        <v/>
      </c>
      <c r="T6" s="22" t="inlineStr">
        <is>
          <t>Normalfall; vollständig</t>
        </is>
      </c>
      <c r="V6">
        <f>IFERROR(INDEX('Parameter'!$A$19:$A$24,ROW()-5),"")</f>
        <v/>
      </c>
      <c r="W6">
        <f>IFERROR(INDEX('Parameter'!$B$19:$B$21,ROW()-5),"")</f>
        <v/>
      </c>
      <c r="X6">
        <f>IFERROR(INDEX('Parameter'!$C$19:$C$23,ROW()-5),"")</f>
        <v/>
      </c>
      <c r="Y6">
        <f>'Parameter'!B13</f>
        <v/>
      </c>
    </row>
    <row r="7">
      <c r="A7" s="20" t="n">
        <v>46266</v>
      </c>
      <c r="B7" s="21" t="inlineStr">
        <is>
          <t>Spätschicht</t>
        </is>
      </c>
      <c r="C7" s="21" t="inlineStr">
        <is>
          <t>Verpackung V-04</t>
        </is>
      </c>
      <c r="D7" s="22" t="inlineStr">
        <is>
          <t>FA-2026-002</t>
        </is>
      </c>
      <c r="E7" s="22" t="inlineStr">
        <is>
          <t>Fiktivset Birke-B</t>
        </is>
      </c>
      <c r="F7" s="22" t="inlineStr">
        <is>
          <t>Verpackungsbereich</t>
        </is>
      </c>
      <c r="G7" s="23" t="n">
        <v>480</v>
      </c>
      <c r="H7" s="23" t="n">
        <v>30</v>
      </c>
      <c r="I7" s="23" t="n">
        <v>60</v>
      </c>
      <c r="J7" s="27">
        <f>IF(OR(G7="",H7="",I7=""),"",IFERROR(G7-H7-I7,""))</f>
        <v/>
      </c>
      <c r="K7" s="25" t="n">
        <v>30</v>
      </c>
      <c r="L7" s="26" t="n">
        <v>700</v>
      </c>
      <c r="M7" s="26" t="n">
        <v>680</v>
      </c>
      <c r="N7" s="13">
        <f>IF(OR(L7="",M7=""),"",IFERROR(L7-M7,""))</f>
        <v/>
      </c>
      <c r="O7" s="8">
        <f>IF(OR(G7="",H7="",J7=""),"",IFERROR(J7/(G7-H7),""))</f>
        <v/>
      </c>
      <c r="P7" s="8">
        <f>IF(OR(J7="",K7="",L7=""),"",IFERROR((K7/60*L7)/J7,""))</f>
        <v/>
      </c>
      <c r="Q7" s="8">
        <f>IF(OR(L7="",M7=""),"",IFERROR(M7/L7,""))</f>
        <v/>
      </c>
      <c r="R7" s="8">
        <f>IF(OR(O7="",P7="",Q7=""),"",IFERROR(O7*P7*Q7,""))</f>
        <v/>
      </c>
      <c r="S7" s="9">
        <f>IFERROR(IF(COUNTA(A7:I7,K7:M7,T7)=0,"",IF(OR(A7="",B7="",C7="",D7="",E7="",F7="",G7="",H7="",I7="",K7="",L7="",M7=""),"Unvollständig",IF(OR(G7&lt;0,H7&lt;0,I7&lt;0,H7+I7&gt;G7,K7&lt;=0,L7&lt;0,M7&lt;0,M7&gt;L7,R7="",P7&gt;'Parameter'!$B$12),"Prüfen",IF(R7&lt;'Parameter'!$B$8,"Unter Ziel","Im Ziel")))),"Prüfen")</f>
        <v/>
      </c>
      <c r="T7" s="22" t="inlineStr">
        <is>
          <t>Erhöhte ungeplante Stillstandszeit</t>
        </is>
      </c>
      <c r="V7">
        <f>IFERROR(INDEX('Parameter'!$A$19:$A$24,ROW()-5),"")</f>
        <v/>
      </c>
      <c r="W7">
        <f>IFERROR(INDEX('Parameter'!$B$19:$B$21,ROW()-5),"")</f>
        <v/>
      </c>
      <c r="X7">
        <f>IFERROR(INDEX('Parameter'!$C$19:$C$23,ROW()-5),"")</f>
        <v/>
      </c>
      <c r="Y7">
        <f>'Parameter'!B14</f>
        <v/>
      </c>
    </row>
    <row r="8">
      <c r="A8" s="20" t="n">
        <v>46267</v>
      </c>
      <c r="B8" s="21" t="inlineStr">
        <is>
          <t>Frühschicht</t>
        </is>
      </c>
      <c r="C8" s="21" t="inlineStr">
        <is>
          <t>Drehzentrum D-02</t>
        </is>
      </c>
      <c r="D8" s="22" t="inlineStr">
        <is>
          <t>FA-2026-003</t>
        </is>
      </c>
      <c r="E8" s="22" t="inlineStr">
        <is>
          <t>Fiktivwelle Ceres-C</t>
        </is>
      </c>
      <c r="F8" s="22" t="inlineStr">
        <is>
          <t>Zerspanungsbereich</t>
        </is>
      </c>
      <c r="G8" s="23" t="n">
        <v>420</v>
      </c>
      <c r="H8" s="23" t="n">
        <v>20</v>
      </c>
      <c r="I8" s="23" t="n">
        <v>45</v>
      </c>
      <c r="J8" s="24">
        <f>IF(OR(G8="",H8="",I8=""),"",IFERROR(G8-H8-I8,""))</f>
        <v/>
      </c>
      <c r="K8" s="25" t="n">
        <v>75</v>
      </c>
      <c r="L8" s="26" t="n">
        <v>260</v>
      </c>
      <c r="M8" s="26" t="n">
        <v>255</v>
      </c>
      <c r="N8" s="15">
        <f>IF(OR(L8="",M8=""),"",IFERROR(L8-M8,""))</f>
        <v/>
      </c>
      <c r="O8" s="11">
        <f>IF(OR(G8="",H8="",J8=""),"",IFERROR(J8/(G8-H8),""))</f>
        <v/>
      </c>
      <c r="P8" s="11">
        <f>IF(OR(J8="",K8="",L8=""),"",IFERROR((K8/60*L8)/J8,""))</f>
        <v/>
      </c>
      <c r="Q8" s="11">
        <f>IF(OR(L8="",M8=""),"",IFERROR(M8/L8,""))</f>
        <v/>
      </c>
      <c r="R8" s="11">
        <f>IF(OR(O8="",P8="",Q8=""),"",IFERROR(O8*P8*Q8,""))</f>
        <v/>
      </c>
      <c r="S8" s="12">
        <f>IFERROR(IF(COUNTA(A8:I8,K8:M8,T8)=0,"",IF(OR(A8="",B8="",C8="",D8="",E8="",F8="",G8="",H8="",I8="",K8="",L8="",M8=""),"Unvollständig",IF(OR(G8&lt;0,H8&lt;0,I8&lt;0,H8+I8&gt;G8,K8&lt;=0,L8&lt;0,M8&lt;0,M8&gt;L8,R8="",P8&gt;'Parameter'!$B$12),"Prüfen",IF(R8&lt;'Parameter'!$B$8,"Unter Ziel","Im Ziel")))),"Prüfen")</f>
        <v/>
      </c>
      <c r="T8" s="22" t="inlineStr">
        <is>
          <t>Regulärer Lauf</t>
        </is>
      </c>
      <c r="V8">
        <f>IFERROR(INDEX('Parameter'!$A$19:$A$24,ROW()-5),"")</f>
        <v/>
      </c>
      <c r="W8">
        <f>IFERROR(INDEX('Parameter'!$B$19:$B$21,ROW()-5),"")</f>
        <v/>
      </c>
      <c r="X8">
        <f>IFERROR(INDEX('Parameter'!$C$19:$C$23,ROW()-5),"")</f>
        <v/>
      </c>
      <c r="Y8">
        <f>'Parameter'!B8</f>
        <v/>
      </c>
    </row>
    <row r="9">
      <c r="A9" s="20" t="n">
        <v>46268</v>
      </c>
      <c r="B9" s="21" t="inlineStr">
        <is>
          <t>Nachtschicht</t>
        </is>
      </c>
      <c r="C9" s="21" t="inlineStr">
        <is>
          <t>Prüfzelle P-03</t>
        </is>
      </c>
      <c r="D9" s="22" t="inlineStr">
        <is>
          <t>FA-2026-004</t>
        </is>
      </c>
      <c r="E9" s="22" t="inlineStr">
        <is>
          <t>Fiktivmodul Doria-D</t>
        </is>
      </c>
      <c r="F9" s="22" t="inlineStr">
        <is>
          <t>Qualitätsteam</t>
        </is>
      </c>
      <c r="G9" s="23" t="n">
        <v>450</v>
      </c>
      <c r="H9" s="23" t="n">
        <v>15</v>
      </c>
      <c r="I9" s="23" t="n">
        <v>10</v>
      </c>
      <c r="J9" s="27">
        <f>IF(OR(G9="",H9="",I9=""),"",IFERROR(G9-H9-I9,""))</f>
        <v/>
      </c>
      <c r="K9" s="25" t="n">
        <v>40</v>
      </c>
      <c r="L9" s="26" t="n">
        <v>600</v>
      </c>
      <c r="M9" s="26" t="n">
        <v>594</v>
      </c>
      <c r="N9" s="13">
        <f>IF(OR(L9="",M9=""),"",IFERROR(L9-M9,""))</f>
        <v/>
      </c>
      <c r="O9" s="8">
        <f>IF(OR(G9="",H9="",J9=""),"",IFERROR(J9/(G9-H9),""))</f>
        <v/>
      </c>
      <c r="P9" s="8">
        <f>IF(OR(J9="",K9="",L9=""),"",IFERROR((K9/60*L9)/J9,""))</f>
        <v/>
      </c>
      <c r="Q9" s="8">
        <f>IF(OR(L9="",M9=""),"",IFERROR(M9/L9,""))</f>
        <v/>
      </c>
      <c r="R9" s="8">
        <f>IF(OR(O9="",P9="",Q9=""),"",IFERROR(O9*P9*Q9,""))</f>
        <v/>
      </c>
      <c r="S9" s="9">
        <f>IFERROR(IF(COUNTA(A9:I9,K9:M9,T9)=0,"",IF(OR(A9="",B9="",C9="",D9="",E9="",F9="",G9="",H9="",I9="",K9="",L9="",M9=""),"Unvollständig",IF(OR(G9&lt;0,H9&lt;0,I9&lt;0,H9+I9&gt;G9,K9&lt;=0,L9&lt;0,M9&lt;0,M9&gt;L9,R9="",P9&gt;'Parameter'!$B$12),"Prüfen",IF(R9&lt;'Parameter'!$B$8,"Unter Ziel","Im Ziel")))),"Prüfen")</f>
        <v/>
      </c>
      <c r="T9" s="22" t="inlineStr">
        <is>
          <t>Hohe Qualitätsquote</t>
        </is>
      </c>
      <c r="V9">
        <f>IFERROR(INDEX('Parameter'!$A$19:$A$24,ROW()-5),"")</f>
        <v/>
      </c>
      <c r="W9">
        <f>IFERROR(INDEX('Parameter'!$B$19:$B$21,ROW()-5),"")</f>
        <v/>
      </c>
      <c r="X9">
        <f>IFERROR(INDEX('Parameter'!$C$19:$C$23,ROW()-5),"")</f>
        <v/>
      </c>
      <c r="Y9">
        <f>'Parameter'!B12</f>
        <v/>
      </c>
    </row>
    <row r="10">
      <c r="A10" s="20" t="n">
        <v>46269</v>
      </c>
      <c r="B10" s="21" t="inlineStr">
        <is>
          <t>Frühschicht</t>
        </is>
      </c>
      <c r="C10" s="21" t="inlineStr">
        <is>
          <t>Fräszentrum F-05</t>
        </is>
      </c>
      <c r="D10" s="22" t="inlineStr">
        <is>
          <t>FA-2026-005</t>
        </is>
      </c>
      <c r="E10" s="22" t="inlineStr">
        <is>
          <t>Fiktivträger Elara-E</t>
        </is>
      </c>
      <c r="F10" s="22" t="inlineStr">
        <is>
          <t>Zerspanungsbereich</t>
        </is>
      </c>
      <c r="G10" s="23" t="n">
        <v>480</v>
      </c>
      <c r="H10" s="23" t="n">
        <v>25</v>
      </c>
      <c r="I10" s="23" t="n">
        <v>80</v>
      </c>
      <c r="J10" s="24">
        <f>IF(OR(G10="",H10="",I10=""),"",IFERROR(G10-H10-I10,""))</f>
        <v/>
      </c>
      <c r="K10" s="25" t="n">
        <v>90</v>
      </c>
      <c r="L10" s="26" t="n">
        <v>240</v>
      </c>
      <c r="M10" s="26" t="n">
        <v>228</v>
      </c>
      <c r="N10" s="15">
        <f>IF(OR(L10="",M10=""),"",IFERROR(L10-M10,""))</f>
        <v/>
      </c>
      <c r="O10" s="11">
        <f>IF(OR(G10="",H10="",J10=""),"",IFERROR(J10/(G10-H10),""))</f>
        <v/>
      </c>
      <c r="P10" s="11">
        <f>IF(OR(J10="",K10="",L10=""),"",IFERROR((K10/60*L10)/J10,""))</f>
        <v/>
      </c>
      <c r="Q10" s="11">
        <f>IF(OR(L10="",M10=""),"",IFERROR(M10/L10,""))</f>
        <v/>
      </c>
      <c r="R10" s="11">
        <f>IF(OR(O10="",P10="",Q10=""),"",IFERROR(O10*P10*Q10,""))</f>
        <v/>
      </c>
      <c r="S10" s="12">
        <f>IFERROR(IF(COUNTA(A10:I10,K10:M10,T10)=0,"",IF(OR(A10="",B10="",C10="",D10="",E10="",F10="",G10="",H10="",I10="",K10="",L10="",M10=""),"Unvollständig",IF(OR(G10&lt;0,H10&lt;0,I10&lt;0,H10+I10&gt;G10,K10&lt;=0,L10&lt;0,M10&lt;0,M10&gt;L10,R10="",P10&gt;'Parameter'!$B$12),"Prüfen",IF(R10&lt;'Parameter'!$B$8,"Unter Ziel","Im Ziel")))),"Prüfen")</f>
        <v/>
      </c>
      <c r="T10" s="22" t="inlineStr">
        <is>
          <t>Stillstandsursache intern prüfen</t>
        </is>
      </c>
      <c r="V10">
        <f>IFERROR(INDEX('Parameter'!$A$19:$A$24,ROW()-5),"")</f>
        <v/>
      </c>
      <c r="W10">
        <f>IFERROR(INDEX('Parameter'!$B$19:$B$21,ROW()-5),"")</f>
        <v/>
      </c>
      <c r="X10">
        <f>IFERROR(INDEX('Parameter'!$C$19:$C$23,ROW()-5),"")</f>
        <v/>
      </c>
    </row>
    <row r="11">
      <c r="A11" s="20" t="n">
        <v>46270</v>
      </c>
      <c r="B11" s="21" t="inlineStr">
        <is>
          <t>Spätschicht</t>
        </is>
      </c>
      <c r="C11" s="21" t="inlineStr">
        <is>
          <t>Beschichtung B-06</t>
        </is>
      </c>
      <c r="D11" s="22" t="inlineStr">
        <is>
          <t>FA-2026-006</t>
        </is>
      </c>
      <c r="E11" s="22" t="inlineStr">
        <is>
          <t>Fiktivgehäuse Fino-F</t>
        </is>
      </c>
      <c r="F11" s="22" t="inlineStr">
        <is>
          <t>Oberflächentechnik</t>
        </is>
      </c>
      <c r="G11" s="23" t="n">
        <v>360</v>
      </c>
      <c r="H11" s="23" t="n">
        <v>20</v>
      </c>
      <c r="I11" s="23" t="n">
        <v>40</v>
      </c>
      <c r="J11" s="27">
        <f>IF(OR(G11="",H11="",I11=""),"",IFERROR(G11-H11-I11,""))</f>
        <v/>
      </c>
      <c r="K11" s="25" t="n">
        <v>55</v>
      </c>
      <c r="L11" s="26" t="n">
        <v>300</v>
      </c>
      <c r="M11" s="26" t="n">
        <v>291</v>
      </c>
      <c r="N11" s="13">
        <f>IF(OR(L11="",M11=""),"",IFERROR(L11-M11,""))</f>
        <v/>
      </c>
      <c r="O11" s="8">
        <f>IF(OR(G11="",H11="",J11=""),"",IFERROR(J11/(G11-H11),""))</f>
        <v/>
      </c>
      <c r="P11" s="8">
        <f>IF(OR(J11="",K11="",L11=""),"",IFERROR((K11/60*L11)/J11,""))</f>
        <v/>
      </c>
      <c r="Q11" s="8">
        <f>IF(OR(L11="",M11=""),"",IFERROR(M11/L11,""))</f>
        <v/>
      </c>
      <c r="R11" s="8">
        <f>IF(OR(O11="",P11="",Q11=""),"",IFERROR(O11*P11*Q11,""))</f>
        <v/>
      </c>
      <c r="S11" s="9">
        <f>IFERROR(IF(COUNTA(A11:I11,K11:M11,T11)=0,"",IF(OR(A11="",B11="",C11="",D11="",E11="",F11="",G11="",H11="",I11="",K11="",L11="",M11=""),"Unvollständig",IF(OR(G11&lt;0,H11&lt;0,I11&lt;0,H11+I11&gt;G11,K11&lt;=0,L11&lt;0,M11&lt;0,M11&gt;L11,R11="",P11&gt;'Parameter'!$B$12),"Prüfen",IF(R11&lt;'Parameter'!$B$8,"Unter Ziel","Im Ziel")))),"Prüfen")</f>
        <v/>
      </c>
      <c r="T11" s="22" t="inlineStr">
        <is>
          <t>Regulärer Lauf</t>
        </is>
      </c>
      <c r="V11">
        <f>IFERROR(INDEX('Parameter'!$A$19:$A$24,ROW()-5),"")</f>
        <v/>
      </c>
      <c r="W11">
        <f>IFERROR(INDEX('Parameter'!$B$19:$B$21,ROW()-5),"")</f>
        <v/>
      </c>
      <c r="X11">
        <f>IFERROR(INDEX('Parameter'!$C$19:$C$23,ROW()-5),"")</f>
        <v/>
      </c>
    </row>
    <row r="12">
      <c r="A12" s="20" t="n">
        <v>46271</v>
      </c>
      <c r="B12" s="21" t="inlineStr">
        <is>
          <t>Nachtschicht</t>
        </is>
      </c>
      <c r="C12" s="21" t="inlineStr">
        <is>
          <t>Montage M-01</t>
        </is>
      </c>
      <c r="D12" s="22" t="inlineStr">
        <is>
          <t>FA-2026-007</t>
        </is>
      </c>
      <c r="E12" s="22" t="inlineStr">
        <is>
          <t>Fiktivteil Aster-A</t>
        </is>
      </c>
      <c r="F12" s="22" t="inlineStr">
        <is>
          <t>Montagebereich</t>
        </is>
      </c>
      <c r="G12" s="23" t="n">
        <v>480</v>
      </c>
      <c r="H12" s="23" t="n">
        <v>30</v>
      </c>
      <c r="I12" s="23" t="n">
        <v>120</v>
      </c>
      <c r="J12" s="24">
        <f>IF(OR(G12="",H12="",I12=""),"",IFERROR(G12-H12-I12,""))</f>
        <v/>
      </c>
      <c r="K12" s="25" t="n">
        <v>45</v>
      </c>
      <c r="L12" s="26" t="n">
        <v>410</v>
      </c>
      <c r="M12" s="26" t="n">
        <v>389</v>
      </c>
      <c r="N12" s="15">
        <f>IF(OR(L12="",M12=""),"",IFERROR(L12-M12,""))</f>
        <v/>
      </c>
      <c r="O12" s="11">
        <f>IF(OR(G12="",H12="",J12=""),"",IFERROR(J12/(G12-H12),""))</f>
        <v/>
      </c>
      <c r="P12" s="11">
        <f>IF(OR(J12="",K12="",L12=""),"",IFERROR((K12/60*L12)/J12,""))</f>
        <v/>
      </c>
      <c r="Q12" s="11">
        <f>IF(OR(L12="",M12=""),"",IFERROR(M12/L12,""))</f>
        <v/>
      </c>
      <c r="R12" s="11">
        <f>IF(OR(O12="",P12="",Q12=""),"",IFERROR(O12*P12*Q12,""))</f>
        <v/>
      </c>
      <c r="S12" s="12">
        <f>IFERROR(IF(COUNTA(A12:I12,K12:M12,T12)=0,"",IF(OR(A12="",B12="",C12="",D12="",E12="",F12="",G12="",H12="",I12="",K12="",L12="",M12=""),"Unvollständig",IF(OR(G12&lt;0,H12&lt;0,I12&lt;0,H12+I12&gt;G12,K12&lt;=0,L12&lt;0,M12&lt;0,M12&gt;L12,R12="",P12&gt;'Parameter'!$B$12),"Prüfen",IF(R12&lt;'Parameter'!$B$8,"Unter Ziel","Im Ziel")))),"Prüfen")</f>
        <v/>
      </c>
      <c r="T12" s="22" t="inlineStr">
        <is>
          <t>OEE unter Ziel</t>
        </is>
      </c>
      <c r="V12">
        <f>IFERROR(INDEX('Parameter'!$A$19:$A$24,ROW()-5),"")</f>
        <v/>
      </c>
      <c r="W12">
        <f>IFERROR(INDEX('Parameter'!$B$19:$B$21,ROW()-5),"")</f>
        <v/>
      </c>
      <c r="X12">
        <f>IFERROR(INDEX('Parameter'!$C$19:$C$23,ROW()-5),"")</f>
        <v/>
      </c>
    </row>
    <row r="13">
      <c r="A13" s="20" t="n">
        <v>46272</v>
      </c>
      <c r="B13" s="21" t="inlineStr">
        <is>
          <t>Spätschicht</t>
        </is>
      </c>
      <c r="C13" s="21" t="inlineStr">
        <is>
          <t>Drehzentrum D-02</t>
        </is>
      </c>
      <c r="D13" s="22" t="inlineStr">
        <is>
          <t>FA-2026-008</t>
        </is>
      </c>
      <c r="E13" s="22" t="inlineStr">
        <is>
          <t>Fiktivwelle Garon-G</t>
        </is>
      </c>
      <c r="F13" s="22" t="inlineStr">
        <is>
          <t>Zerspanungsbereich</t>
        </is>
      </c>
      <c r="G13" s="23" t="n">
        <v>300</v>
      </c>
      <c r="H13" s="23" t="n">
        <v>15</v>
      </c>
      <c r="I13" s="23" t="n">
        <v>20</v>
      </c>
      <c r="J13" s="27">
        <f>IF(OR(G13="",H13="",I13=""),"",IFERROR(G13-H13-I13,""))</f>
        <v/>
      </c>
      <c r="K13" s="25" t="n">
        <v>80</v>
      </c>
      <c r="L13" s="26" t="n">
        <v>205</v>
      </c>
      <c r="M13" s="26" t="n">
        <v>203</v>
      </c>
      <c r="N13" s="13">
        <f>IF(OR(L13="",M13=""),"",IFERROR(L13-M13,""))</f>
        <v/>
      </c>
      <c r="O13" s="8">
        <f>IF(OR(G13="",H13="",J13=""),"",IFERROR(J13/(G13-H13),""))</f>
        <v/>
      </c>
      <c r="P13" s="8">
        <f>IF(OR(J13="",K13="",L13=""),"",IFERROR((K13/60*L13)/J13,""))</f>
        <v/>
      </c>
      <c r="Q13" s="8">
        <f>IF(OR(L13="",M13=""),"",IFERROR(M13/L13,""))</f>
        <v/>
      </c>
      <c r="R13" s="8">
        <f>IF(OR(O13="",P13="",Q13=""),"",IFERROR(O13*P13*Q13,""))</f>
        <v/>
      </c>
      <c r="S13" s="9">
        <f>IFERROR(IF(COUNTA(A13:I13,K13:M13,T13)=0,"",IF(OR(A13="",B13="",C13="",D13="",E13="",F13="",G13="",H13="",I13="",K13="",L13="",M13=""),"Unvollständig",IF(OR(G13&lt;0,H13&lt;0,I13&lt;0,H13+I13&gt;G13,K13&lt;=0,L13&lt;0,M13&lt;0,M13&gt;L13,R13="",P13&gt;'Parameter'!$B$12),"Prüfen",IF(R13&lt;'Parameter'!$B$8,"Unter Ziel","Im Ziel")))),"Prüfen")</f>
        <v/>
      </c>
      <c r="T13" s="22" t="inlineStr">
        <is>
          <t>Leistung oberhalb des Zielwerts</t>
        </is>
      </c>
      <c r="V13">
        <f>IFERROR(INDEX('Parameter'!$A$19:$A$24,ROW()-5),"")</f>
        <v/>
      </c>
      <c r="W13">
        <f>IFERROR(INDEX('Parameter'!$B$19:$B$21,ROW()-5),"")</f>
        <v/>
      </c>
      <c r="X13">
        <f>IFERROR(INDEX('Parameter'!$C$19:$C$23,ROW()-5),"")</f>
        <v/>
      </c>
    </row>
    <row r="14">
      <c r="A14" s="20" t="n">
        <v>46273</v>
      </c>
      <c r="B14" s="21" t="inlineStr">
        <is>
          <t>Frühschicht</t>
        </is>
      </c>
      <c r="C14" s="21" t="inlineStr">
        <is>
          <t>Prüfzelle P-03</t>
        </is>
      </c>
      <c r="D14" s="22" t="inlineStr">
        <is>
          <t>FA-2026-009</t>
        </is>
      </c>
      <c r="E14" s="22" t="inlineStr">
        <is>
          <t>Fiktivmodul Helia-H</t>
        </is>
      </c>
      <c r="F14" s="22" t="inlineStr">
        <is>
          <t>Qualitätsteam</t>
        </is>
      </c>
      <c r="G14" s="23" t="n">
        <v>450</v>
      </c>
      <c r="H14" s="23" t="n">
        <v>15</v>
      </c>
      <c r="I14" s="23" t="n">
        <v>35</v>
      </c>
      <c r="J14" s="24">
        <f>IF(OR(G14="",H14="",I14=""),"",IFERROR(G14-H14-I14,""))</f>
        <v/>
      </c>
      <c r="K14" s="25" t="n">
        <v>40</v>
      </c>
      <c r="L14" s="26" t="n"/>
      <c r="M14" s="26" t="n"/>
      <c r="N14" s="15">
        <f>IF(OR(L14="",M14=""),"",IFERROR(L14-M14,""))</f>
        <v/>
      </c>
      <c r="O14" s="11">
        <f>IF(OR(G14="",H14="",J14=""),"",IFERROR(J14/(G14-H14),""))</f>
        <v/>
      </c>
      <c r="P14" s="11">
        <f>IF(OR(J14="",K14="",L14=""),"",IFERROR((K14/60*L14)/J14,""))</f>
        <v/>
      </c>
      <c r="Q14" s="11">
        <f>IF(OR(L14="",M14=""),"",IFERROR(M14/L14,""))</f>
        <v/>
      </c>
      <c r="R14" s="11">
        <f>IF(OR(O14="",P14="",Q14=""),"",IFERROR(O14*P14*Q14,""))</f>
        <v/>
      </c>
      <c r="S14" s="12">
        <f>IFERROR(IF(COUNTA(A14:I14,K14:M14,T14)=0,"",IF(OR(A14="",B14="",C14="",D14="",E14="",F14="",G14="",H14="",I14="",K14="",L14="",M14=""),"Unvollständig",IF(OR(G14&lt;0,H14&lt;0,I14&lt;0,H14+I14&gt;G14,K14&lt;=0,L14&lt;0,M14&lt;0,M14&gt;L14,R14="",P14&gt;'Parameter'!$B$12),"Prüfen",IF(R14&lt;'Parameter'!$B$8,"Unter Ziel","Im Ziel")))),"Prüfen")</f>
        <v/>
      </c>
      <c r="T14" s="22" t="inlineStr">
        <is>
          <t>Leerfall: Mengen noch nicht eingetragen</t>
        </is>
      </c>
      <c r="V14">
        <f>IFERROR(INDEX('Parameter'!$A$19:$A$24,ROW()-5),"")</f>
        <v/>
      </c>
      <c r="W14">
        <f>IFERROR(INDEX('Parameter'!$B$19:$B$21,ROW()-5),"")</f>
        <v/>
      </c>
      <c r="X14">
        <f>IFERROR(INDEX('Parameter'!$C$19:$C$23,ROW()-5),"")</f>
        <v/>
      </c>
    </row>
    <row r="15">
      <c r="A15" s="20" t="n">
        <v>46274</v>
      </c>
      <c r="B15" s="21" t="inlineStr">
        <is>
          <t>Spätschicht</t>
        </is>
      </c>
      <c r="C15" s="21" t="inlineStr">
        <is>
          <t>Beschichtung B-06</t>
        </is>
      </c>
      <c r="D15" s="22" t="inlineStr">
        <is>
          <t>FA-2026-010</t>
        </is>
      </c>
      <c r="E15" s="22" t="inlineStr">
        <is>
          <t>Fiktivgehäuse Ivara-I</t>
        </is>
      </c>
      <c r="F15" s="22" t="inlineStr">
        <is>
          <t>Oberflächentechnik</t>
        </is>
      </c>
      <c r="G15" s="23" t="n">
        <v>60</v>
      </c>
      <c r="H15" s="23" t="n">
        <v>60</v>
      </c>
      <c r="I15" s="23" t="n">
        <v>0</v>
      </c>
      <c r="J15" s="27">
        <f>IF(OR(G15="",H15="",I15=""),"",IFERROR(G15-H15-I15,""))</f>
        <v/>
      </c>
      <c r="K15" s="25" t="n">
        <v>30</v>
      </c>
      <c r="L15" s="26" t="n">
        <v>0</v>
      </c>
      <c r="M15" s="26" t="n">
        <v>0</v>
      </c>
      <c r="N15" s="13">
        <f>IF(OR(L15="",M15=""),"",IFERROR(L15-M15,""))</f>
        <v/>
      </c>
      <c r="O15" s="8">
        <f>IF(OR(G15="",H15="",J15=""),"",IFERROR(J15/(G15-H15),""))</f>
        <v/>
      </c>
      <c r="P15" s="8">
        <f>IF(OR(J15="",K15="",L15=""),"",IFERROR((K15/60*L15)/J15,""))</f>
        <v/>
      </c>
      <c r="Q15" s="8">
        <f>IF(OR(L15="",M15=""),"",IFERROR(M15/L15,""))</f>
        <v/>
      </c>
      <c r="R15" s="8">
        <f>IF(OR(O15="",P15="",Q15=""),"",IFERROR(O15*P15*Q15,""))</f>
        <v/>
      </c>
      <c r="S15" s="9">
        <f>IFERROR(IF(COUNTA(A15:I15,K15:M15,T15)=0,"",IF(OR(A15="",B15="",C15="",D15="",E15="",F15="",G15="",H15="",I15="",K15="",L15="",M15=""),"Unvollständig",IF(OR(G15&lt;0,H15&lt;0,I15&lt;0,H15+I15&gt;G15,K15&lt;=0,L15&lt;0,M15&lt;0,M15&gt;L15,R15="",P15&gt;'Parameter'!$B$12),"Prüfen",IF(R15&lt;'Parameter'!$B$8,"Unter Ziel","Im Ziel")))),"Prüfen")</f>
        <v/>
      </c>
      <c r="T15" s="22" t="inlineStr">
        <is>
          <t>Grenzfall: keine geplante Produktionszeit</t>
        </is>
      </c>
      <c r="V15">
        <f>IFERROR(INDEX('Parameter'!$A$19:$A$24,ROW()-5),"")</f>
        <v/>
      </c>
      <c r="W15">
        <f>IFERROR(INDEX('Parameter'!$B$19:$B$21,ROW()-5),"")</f>
        <v/>
      </c>
      <c r="X15">
        <f>IFERROR(INDEX('Parameter'!$C$19:$C$23,ROW()-5),"")</f>
        <v/>
      </c>
    </row>
    <row r="16">
      <c r="A16" s="20" t="n"/>
      <c r="B16" s="21" t="n"/>
      <c r="C16" s="21" t="n"/>
      <c r="D16" s="22" t="n"/>
      <c r="E16" s="22" t="n"/>
      <c r="F16" s="22" t="n"/>
      <c r="G16" s="23" t="n"/>
      <c r="H16" s="23" t="n"/>
      <c r="I16" s="23" t="n"/>
      <c r="J16" s="24">
        <f>IF(OR(G16="",H16="",I16=""),"",IFERROR(G16-H16-I16,""))</f>
        <v/>
      </c>
      <c r="K16" s="25" t="n"/>
      <c r="L16" s="26" t="n"/>
      <c r="M16" s="26" t="n"/>
      <c r="N16" s="15">
        <f>IF(OR(L16="",M16=""),"",IFERROR(L16-M16,""))</f>
        <v/>
      </c>
      <c r="O16" s="11">
        <f>IF(OR(G16="",H16="",J16=""),"",IFERROR(J16/(G16-H16),""))</f>
        <v/>
      </c>
      <c r="P16" s="11">
        <f>IF(OR(J16="",K16="",L16=""),"",IFERROR((K16/60*L16)/J16,""))</f>
        <v/>
      </c>
      <c r="Q16" s="11">
        <f>IF(OR(L16="",M16=""),"",IFERROR(M16/L16,""))</f>
        <v/>
      </c>
      <c r="R16" s="11">
        <f>IF(OR(O16="",P16="",Q16=""),"",IFERROR(O16*P16*Q16,""))</f>
        <v/>
      </c>
      <c r="S16" s="12">
        <f>IFERROR(IF(COUNTA(A16:I16,K16:M16,T16)=0,"",IF(OR(A16="",B16="",C16="",D16="",E16="",F16="",G16="",H16="",I16="",K16="",L16="",M16=""),"Unvollständig",IF(OR(G16&lt;0,H16&lt;0,I16&lt;0,H16+I16&gt;G16,K16&lt;=0,L16&lt;0,M16&lt;0,M16&gt;L16,R16="",P16&gt;'Parameter'!$B$12),"Prüfen",IF(R16&lt;'Parameter'!$B$8,"Unter Ziel","Im Ziel")))),"Prüfen")</f>
        <v/>
      </c>
      <c r="T16" s="22" t="n"/>
      <c r="V16">
        <f>IFERROR(INDEX('Parameter'!$A$19:$A$24,ROW()-5),"")</f>
        <v/>
      </c>
      <c r="W16">
        <f>IFERROR(INDEX('Parameter'!$B$19:$B$21,ROW()-5),"")</f>
        <v/>
      </c>
      <c r="X16">
        <f>IFERROR(INDEX('Parameter'!$C$19:$C$23,ROW()-5),"")</f>
        <v/>
      </c>
    </row>
    <row r="17">
      <c r="A17" s="20" t="n"/>
      <c r="B17" s="21" t="n"/>
      <c r="C17" s="21" t="n"/>
      <c r="D17" s="22" t="n"/>
      <c r="E17" s="22" t="n"/>
      <c r="F17" s="22" t="n"/>
      <c r="G17" s="23" t="n"/>
      <c r="H17" s="23" t="n"/>
      <c r="I17" s="23" t="n"/>
      <c r="J17" s="27">
        <f>IF(OR(G17="",H17="",I17=""),"",IFERROR(G17-H17-I17,""))</f>
        <v/>
      </c>
      <c r="K17" s="25" t="n"/>
      <c r="L17" s="26" t="n"/>
      <c r="M17" s="26" t="n"/>
      <c r="N17" s="13">
        <f>IF(OR(L17="",M17=""),"",IFERROR(L17-M17,""))</f>
        <v/>
      </c>
      <c r="O17" s="8">
        <f>IF(OR(G17="",H17="",J17=""),"",IFERROR(J17/(G17-H17),""))</f>
        <v/>
      </c>
      <c r="P17" s="8">
        <f>IF(OR(J17="",K17="",L17=""),"",IFERROR((K17/60*L17)/J17,""))</f>
        <v/>
      </c>
      <c r="Q17" s="8">
        <f>IF(OR(L17="",M17=""),"",IFERROR(M17/L17,""))</f>
        <v/>
      </c>
      <c r="R17" s="8">
        <f>IF(OR(O17="",P17="",Q17=""),"",IFERROR(O17*P17*Q17,""))</f>
        <v/>
      </c>
      <c r="S17" s="9">
        <f>IFERROR(IF(COUNTA(A17:I17,K17:M17,T17)=0,"",IF(OR(A17="",B17="",C17="",D17="",E17="",F17="",G17="",H17="",I17="",K17="",L17="",M17=""),"Unvollständig",IF(OR(G17&lt;0,H17&lt;0,I17&lt;0,H17+I17&gt;G17,K17&lt;=0,L17&lt;0,M17&lt;0,M17&gt;L17,R17="",P17&gt;'Parameter'!$B$12),"Prüfen",IF(R17&lt;'Parameter'!$B$8,"Unter Ziel","Im Ziel")))),"Prüfen")</f>
        <v/>
      </c>
      <c r="T17" s="22" t="n"/>
      <c r="V17">
        <f>IFERROR(INDEX('Parameter'!$A$19:$A$24,ROW()-5),"")</f>
        <v/>
      </c>
      <c r="W17">
        <f>IFERROR(INDEX('Parameter'!$B$19:$B$21,ROW()-5),"")</f>
        <v/>
      </c>
      <c r="X17">
        <f>IFERROR(INDEX('Parameter'!$C$19:$C$23,ROW()-5),"")</f>
        <v/>
      </c>
    </row>
    <row r="18">
      <c r="A18" s="20" t="n"/>
      <c r="B18" s="21" t="n"/>
      <c r="C18" s="21" t="n"/>
      <c r="D18" s="22" t="n"/>
      <c r="E18" s="22" t="n"/>
      <c r="F18" s="22" t="n"/>
      <c r="G18" s="23" t="n"/>
      <c r="H18" s="23" t="n"/>
      <c r="I18" s="23" t="n"/>
      <c r="J18" s="24">
        <f>IF(OR(G18="",H18="",I18=""),"",IFERROR(G18-H18-I18,""))</f>
        <v/>
      </c>
      <c r="K18" s="25" t="n"/>
      <c r="L18" s="26" t="n"/>
      <c r="M18" s="26" t="n"/>
      <c r="N18" s="15">
        <f>IF(OR(L18="",M18=""),"",IFERROR(L18-M18,""))</f>
        <v/>
      </c>
      <c r="O18" s="11">
        <f>IF(OR(G18="",H18="",J18=""),"",IFERROR(J18/(G18-H18),""))</f>
        <v/>
      </c>
      <c r="P18" s="11">
        <f>IF(OR(J18="",K18="",L18=""),"",IFERROR((K18/60*L18)/J18,""))</f>
        <v/>
      </c>
      <c r="Q18" s="11">
        <f>IF(OR(L18="",M18=""),"",IFERROR(M18/L18,""))</f>
        <v/>
      </c>
      <c r="R18" s="11">
        <f>IF(OR(O18="",P18="",Q18=""),"",IFERROR(O18*P18*Q18,""))</f>
        <v/>
      </c>
      <c r="S18" s="12">
        <f>IFERROR(IF(COUNTA(A18:I18,K18:M18,T18)=0,"",IF(OR(A18="",B18="",C18="",D18="",E18="",F18="",G18="",H18="",I18="",K18="",L18="",M18=""),"Unvollständig",IF(OR(G18&lt;0,H18&lt;0,I18&lt;0,H18+I18&gt;G18,K18&lt;=0,L18&lt;0,M18&lt;0,M18&gt;L18,R18="",P18&gt;'Parameter'!$B$12),"Prüfen",IF(R18&lt;'Parameter'!$B$8,"Unter Ziel","Im Ziel")))),"Prüfen")</f>
        <v/>
      </c>
      <c r="T18" s="22" t="n"/>
      <c r="V18">
        <f>IFERROR(INDEX('Parameter'!$A$19:$A$24,ROW()-5),"")</f>
        <v/>
      </c>
      <c r="W18">
        <f>IFERROR(INDEX('Parameter'!$B$19:$B$21,ROW()-5),"")</f>
        <v/>
      </c>
      <c r="X18">
        <f>IFERROR(INDEX('Parameter'!$C$19:$C$23,ROW()-5),"")</f>
        <v/>
      </c>
    </row>
    <row r="19">
      <c r="A19" s="20" t="n"/>
      <c r="B19" s="21" t="n"/>
      <c r="C19" s="21" t="n"/>
      <c r="D19" s="22" t="n"/>
      <c r="E19" s="22" t="n"/>
      <c r="F19" s="22" t="n"/>
      <c r="G19" s="23" t="n"/>
      <c r="H19" s="23" t="n"/>
      <c r="I19" s="23" t="n"/>
      <c r="J19" s="27">
        <f>IF(OR(G19="",H19="",I19=""),"",IFERROR(G19-H19-I19,""))</f>
        <v/>
      </c>
      <c r="K19" s="25" t="n"/>
      <c r="L19" s="26" t="n"/>
      <c r="M19" s="26" t="n"/>
      <c r="N19" s="13">
        <f>IF(OR(L19="",M19=""),"",IFERROR(L19-M19,""))</f>
        <v/>
      </c>
      <c r="O19" s="8">
        <f>IF(OR(G19="",H19="",J19=""),"",IFERROR(J19/(G19-H19),""))</f>
        <v/>
      </c>
      <c r="P19" s="8">
        <f>IF(OR(J19="",K19="",L19=""),"",IFERROR((K19/60*L19)/J19,""))</f>
        <v/>
      </c>
      <c r="Q19" s="8">
        <f>IF(OR(L19="",M19=""),"",IFERROR(M19/L19,""))</f>
        <v/>
      </c>
      <c r="R19" s="8">
        <f>IF(OR(O19="",P19="",Q19=""),"",IFERROR(O19*P19*Q19,""))</f>
        <v/>
      </c>
      <c r="S19" s="9">
        <f>IFERROR(IF(COUNTA(A19:I19,K19:M19,T19)=0,"",IF(OR(A19="",B19="",C19="",D19="",E19="",F19="",G19="",H19="",I19="",K19="",L19="",M19=""),"Unvollständig",IF(OR(G19&lt;0,H19&lt;0,I19&lt;0,H19+I19&gt;G19,K19&lt;=0,L19&lt;0,M19&lt;0,M19&gt;L19,R19="",P19&gt;'Parameter'!$B$12),"Prüfen",IF(R19&lt;'Parameter'!$B$8,"Unter Ziel","Im Ziel")))),"Prüfen")</f>
        <v/>
      </c>
      <c r="T19" s="22" t="n"/>
      <c r="V19">
        <f>IFERROR(INDEX('Parameter'!$A$19:$A$24,ROW()-5),"")</f>
        <v/>
      </c>
      <c r="W19">
        <f>IFERROR(INDEX('Parameter'!$B$19:$B$21,ROW()-5),"")</f>
        <v/>
      </c>
      <c r="X19">
        <f>IFERROR(INDEX('Parameter'!$C$19:$C$23,ROW()-5),"")</f>
        <v/>
      </c>
    </row>
    <row r="20">
      <c r="A20" s="20" t="n"/>
      <c r="B20" s="21" t="n"/>
      <c r="C20" s="21" t="n"/>
      <c r="D20" s="22" t="n"/>
      <c r="E20" s="22" t="n"/>
      <c r="F20" s="22" t="n"/>
      <c r="G20" s="23" t="n"/>
      <c r="H20" s="23" t="n"/>
      <c r="I20" s="23" t="n"/>
      <c r="J20" s="24">
        <f>IF(OR(G20="",H20="",I20=""),"",IFERROR(G20-H20-I20,""))</f>
        <v/>
      </c>
      <c r="K20" s="25" t="n"/>
      <c r="L20" s="26" t="n"/>
      <c r="M20" s="26" t="n"/>
      <c r="N20" s="15">
        <f>IF(OR(L20="",M20=""),"",IFERROR(L20-M20,""))</f>
        <v/>
      </c>
      <c r="O20" s="11">
        <f>IF(OR(G20="",H20="",J20=""),"",IFERROR(J20/(G20-H20),""))</f>
        <v/>
      </c>
      <c r="P20" s="11">
        <f>IF(OR(J20="",K20="",L20=""),"",IFERROR((K20/60*L20)/J20,""))</f>
        <v/>
      </c>
      <c r="Q20" s="11">
        <f>IF(OR(L20="",M20=""),"",IFERROR(M20/L20,""))</f>
        <v/>
      </c>
      <c r="R20" s="11">
        <f>IF(OR(O20="",P20="",Q20=""),"",IFERROR(O20*P20*Q20,""))</f>
        <v/>
      </c>
      <c r="S20" s="12">
        <f>IFERROR(IF(COUNTA(A20:I20,K20:M20,T20)=0,"",IF(OR(A20="",B20="",C20="",D20="",E20="",F20="",G20="",H20="",I20="",K20="",L20="",M20=""),"Unvollständig",IF(OR(G20&lt;0,H20&lt;0,I20&lt;0,H20+I20&gt;G20,K20&lt;=0,L20&lt;0,M20&lt;0,M20&gt;L20,R20="",P20&gt;'Parameter'!$B$12),"Prüfen",IF(R20&lt;'Parameter'!$B$8,"Unter Ziel","Im Ziel")))),"Prüfen")</f>
        <v/>
      </c>
      <c r="T20" s="22" t="n"/>
      <c r="V20">
        <f>IFERROR(INDEX('Parameter'!$A$19:$A$24,ROW()-5),"")</f>
        <v/>
      </c>
      <c r="W20">
        <f>IFERROR(INDEX('Parameter'!$B$19:$B$21,ROW()-5),"")</f>
        <v/>
      </c>
      <c r="X20">
        <f>IFERROR(INDEX('Parameter'!$C$19:$C$23,ROW()-5),"")</f>
        <v/>
      </c>
    </row>
    <row r="21">
      <c r="A21" s="20" t="n"/>
      <c r="B21" s="21" t="n"/>
      <c r="C21" s="21" t="n"/>
      <c r="D21" s="22" t="n"/>
      <c r="E21" s="22" t="n"/>
      <c r="F21" s="22" t="n"/>
      <c r="G21" s="23" t="n"/>
      <c r="H21" s="23" t="n"/>
      <c r="I21" s="23" t="n"/>
      <c r="J21" s="27">
        <f>IF(OR(G21="",H21="",I21=""),"",IFERROR(G21-H21-I21,""))</f>
        <v/>
      </c>
      <c r="K21" s="25" t="n"/>
      <c r="L21" s="26" t="n"/>
      <c r="M21" s="26" t="n"/>
      <c r="N21" s="13">
        <f>IF(OR(L21="",M21=""),"",IFERROR(L21-M21,""))</f>
        <v/>
      </c>
      <c r="O21" s="8">
        <f>IF(OR(G21="",H21="",J21=""),"",IFERROR(J21/(G21-H21),""))</f>
        <v/>
      </c>
      <c r="P21" s="8">
        <f>IF(OR(J21="",K21="",L21=""),"",IFERROR((K21/60*L21)/J21,""))</f>
        <v/>
      </c>
      <c r="Q21" s="8">
        <f>IF(OR(L21="",M21=""),"",IFERROR(M21/L21,""))</f>
        <v/>
      </c>
      <c r="R21" s="8">
        <f>IF(OR(O21="",P21="",Q21=""),"",IFERROR(O21*P21*Q21,""))</f>
        <v/>
      </c>
      <c r="S21" s="9">
        <f>IFERROR(IF(COUNTA(A21:I21,K21:M21,T21)=0,"",IF(OR(A21="",B21="",C21="",D21="",E21="",F21="",G21="",H21="",I21="",K21="",L21="",M21=""),"Unvollständig",IF(OR(G21&lt;0,H21&lt;0,I21&lt;0,H21+I21&gt;G21,K21&lt;=0,L21&lt;0,M21&lt;0,M21&gt;L21,R21="",P21&gt;'Parameter'!$B$12),"Prüfen",IF(R21&lt;'Parameter'!$B$8,"Unter Ziel","Im Ziel")))),"Prüfen")</f>
        <v/>
      </c>
      <c r="T21" s="22" t="n"/>
      <c r="V21">
        <f>IFERROR(INDEX('Parameter'!$A$19:$A$24,ROW()-5),"")</f>
        <v/>
      </c>
      <c r="W21">
        <f>IFERROR(INDEX('Parameter'!$B$19:$B$21,ROW()-5),"")</f>
        <v/>
      </c>
      <c r="X21">
        <f>IFERROR(INDEX('Parameter'!$C$19:$C$23,ROW()-5),"")</f>
        <v/>
      </c>
    </row>
    <row r="22">
      <c r="A22" s="20" t="n"/>
      <c r="B22" s="21" t="n"/>
      <c r="C22" s="21" t="n"/>
      <c r="D22" s="22" t="n"/>
      <c r="E22" s="22" t="n"/>
      <c r="F22" s="22" t="n"/>
      <c r="G22" s="23" t="n"/>
      <c r="H22" s="23" t="n"/>
      <c r="I22" s="23" t="n"/>
      <c r="J22" s="24">
        <f>IF(OR(G22="",H22="",I22=""),"",IFERROR(G22-H22-I22,""))</f>
        <v/>
      </c>
      <c r="K22" s="25" t="n"/>
      <c r="L22" s="26" t="n"/>
      <c r="M22" s="26" t="n"/>
      <c r="N22" s="15">
        <f>IF(OR(L22="",M22=""),"",IFERROR(L22-M22,""))</f>
        <v/>
      </c>
      <c r="O22" s="11">
        <f>IF(OR(G22="",H22="",J22=""),"",IFERROR(J22/(G22-H22),""))</f>
        <v/>
      </c>
      <c r="P22" s="11">
        <f>IF(OR(J22="",K22="",L22=""),"",IFERROR((K22/60*L22)/J22,""))</f>
        <v/>
      </c>
      <c r="Q22" s="11">
        <f>IF(OR(L22="",M22=""),"",IFERROR(M22/L22,""))</f>
        <v/>
      </c>
      <c r="R22" s="11">
        <f>IF(OR(O22="",P22="",Q22=""),"",IFERROR(O22*P22*Q22,""))</f>
        <v/>
      </c>
      <c r="S22" s="12">
        <f>IFERROR(IF(COUNTA(A22:I22,K22:M22,T22)=0,"",IF(OR(A22="",B22="",C22="",D22="",E22="",F22="",G22="",H22="",I22="",K22="",L22="",M22=""),"Unvollständig",IF(OR(G22&lt;0,H22&lt;0,I22&lt;0,H22+I22&gt;G22,K22&lt;=0,L22&lt;0,M22&lt;0,M22&gt;L22,R22="",P22&gt;'Parameter'!$B$12),"Prüfen",IF(R22&lt;'Parameter'!$B$8,"Unter Ziel","Im Ziel")))),"Prüfen")</f>
        <v/>
      </c>
      <c r="T22" s="22" t="n"/>
      <c r="V22">
        <f>IFERROR(INDEX('Parameter'!$A$19:$A$24,ROW()-5),"")</f>
        <v/>
      </c>
      <c r="W22">
        <f>IFERROR(INDEX('Parameter'!$B$19:$B$21,ROW()-5),"")</f>
        <v/>
      </c>
      <c r="X22">
        <f>IFERROR(INDEX('Parameter'!$C$19:$C$23,ROW()-5),"")</f>
        <v/>
      </c>
    </row>
    <row r="23">
      <c r="A23" s="20" t="n"/>
      <c r="B23" s="21" t="n"/>
      <c r="C23" s="21" t="n"/>
      <c r="D23" s="22" t="n"/>
      <c r="E23" s="22" t="n"/>
      <c r="F23" s="22" t="n"/>
      <c r="G23" s="23" t="n"/>
      <c r="H23" s="23" t="n"/>
      <c r="I23" s="23" t="n"/>
      <c r="J23" s="27">
        <f>IF(OR(G23="",H23="",I23=""),"",IFERROR(G23-H23-I23,""))</f>
        <v/>
      </c>
      <c r="K23" s="25" t="n"/>
      <c r="L23" s="26" t="n"/>
      <c r="M23" s="26" t="n"/>
      <c r="N23" s="13">
        <f>IF(OR(L23="",M23=""),"",IFERROR(L23-M23,""))</f>
        <v/>
      </c>
      <c r="O23" s="8">
        <f>IF(OR(G23="",H23="",J23=""),"",IFERROR(J23/(G23-H23),""))</f>
        <v/>
      </c>
      <c r="P23" s="8">
        <f>IF(OR(J23="",K23="",L23=""),"",IFERROR((K23/60*L23)/J23,""))</f>
        <v/>
      </c>
      <c r="Q23" s="8">
        <f>IF(OR(L23="",M23=""),"",IFERROR(M23/L23,""))</f>
        <v/>
      </c>
      <c r="R23" s="8">
        <f>IF(OR(O23="",P23="",Q23=""),"",IFERROR(O23*P23*Q23,""))</f>
        <v/>
      </c>
      <c r="S23" s="9">
        <f>IFERROR(IF(COUNTA(A23:I23,K23:M23,T23)=0,"",IF(OR(A23="",B23="",C23="",D23="",E23="",F23="",G23="",H23="",I23="",K23="",L23="",M23=""),"Unvollständig",IF(OR(G23&lt;0,H23&lt;0,I23&lt;0,H23+I23&gt;G23,K23&lt;=0,L23&lt;0,M23&lt;0,M23&gt;L23,R23="",P23&gt;'Parameter'!$B$12),"Prüfen",IF(R23&lt;'Parameter'!$B$8,"Unter Ziel","Im Ziel")))),"Prüfen")</f>
        <v/>
      </c>
      <c r="T23" s="22" t="n"/>
      <c r="V23">
        <f>IFERROR(INDEX('Parameter'!$A$19:$A$24,ROW()-5),"")</f>
        <v/>
      </c>
      <c r="W23">
        <f>IFERROR(INDEX('Parameter'!$B$19:$B$21,ROW()-5),"")</f>
        <v/>
      </c>
      <c r="X23">
        <f>IFERROR(INDEX('Parameter'!$C$19:$C$23,ROW()-5),"")</f>
        <v/>
      </c>
    </row>
    <row r="24">
      <c r="A24" s="20" t="n"/>
      <c r="B24" s="21" t="n"/>
      <c r="C24" s="21" t="n"/>
      <c r="D24" s="22" t="n"/>
      <c r="E24" s="22" t="n"/>
      <c r="F24" s="22" t="n"/>
      <c r="G24" s="23" t="n"/>
      <c r="H24" s="23" t="n"/>
      <c r="I24" s="23" t="n"/>
      <c r="J24" s="24">
        <f>IF(OR(G24="",H24="",I24=""),"",IFERROR(G24-H24-I24,""))</f>
        <v/>
      </c>
      <c r="K24" s="25" t="n"/>
      <c r="L24" s="26" t="n"/>
      <c r="M24" s="26" t="n"/>
      <c r="N24" s="15">
        <f>IF(OR(L24="",M24=""),"",IFERROR(L24-M24,""))</f>
        <v/>
      </c>
      <c r="O24" s="11">
        <f>IF(OR(G24="",H24="",J24=""),"",IFERROR(J24/(G24-H24),""))</f>
        <v/>
      </c>
      <c r="P24" s="11">
        <f>IF(OR(J24="",K24="",L24=""),"",IFERROR((K24/60*L24)/J24,""))</f>
        <v/>
      </c>
      <c r="Q24" s="11">
        <f>IF(OR(L24="",M24=""),"",IFERROR(M24/L24,""))</f>
        <v/>
      </c>
      <c r="R24" s="11">
        <f>IF(OR(O24="",P24="",Q24=""),"",IFERROR(O24*P24*Q24,""))</f>
        <v/>
      </c>
      <c r="S24" s="12">
        <f>IFERROR(IF(COUNTA(A24:I24,K24:M24,T24)=0,"",IF(OR(A24="",B24="",C24="",D24="",E24="",F24="",G24="",H24="",I24="",K24="",L24="",M24=""),"Unvollständig",IF(OR(G24&lt;0,H24&lt;0,I24&lt;0,H24+I24&gt;G24,K24&lt;=0,L24&lt;0,M24&lt;0,M24&gt;L24,R24="",P24&gt;'Parameter'!$B$12),"Prüfen",IF(R24&lt;'Parameter'!$B$8,"Unter Ziel","Im Ziel")))),"Prüfen")</f>
        <v/>
      </c>
      <c r="T24" s="22" t="n"/>
      <c r="V24">
        <f>IFERROR(INDEX('Parameter'!$A$19:$A$24,ROW()-5),"")</f>
        <v/>
      </c>
      <c r="W24">
        <f>IFERROR(INDEX('Parameter'!$B$19:$B$21,ROW()-5),"")</f>
        <v/>
      </c>
      <c r="X24">
        <f>IFERROR(INDEX('Parameter'!$C$19:$C$23,ROW()-5),"")</f>
        <v/>
      </c>
    </row>
    <row r="25">
      <c r="A25" s="20" t="n"/>
      <c r="B25" s="21" t="n"/>
      <c r="C25" s="21" t="n"/>
      <c r="D25" s="22" t="n"/>
      <c r="E25" s="22" t="n"/>
      <c r="F25" s="22" t="n"/>
      <c r="G25" s="23" t="n"/>
      <c r="H25" s="23" t="n"/>
      <c r="I25" s="23" t="n"/>
      <c r="J25" s="27">
        <f>IF(OR(G25="",H25="",I25=""),"",IFERROR(G25-H25-I25,""))</f>
        <v/>
      </c>
      <c r="K25" s="25" t="n"/>
      <c r="L25" s="26" t="n"/>
      <c r="M25" s="26" t="n"/>
      <c r="N25" s="13">
        <f>IF(OR(L25="",M25=""),"",IFERROR(L25-M25,""))</f>
        <v/>
      </c>
      <c r="O25" s="8">
        <f>IF(OR(G25="",H25="",J25=""),"",IFERROR(J25/(G25-H25),""))</f>
        <v/>
      </c>
      <c r="P25" s="8">
        <f>IF(OR(J25="",K25="",L25=""),"",IFERROR((K25/60*L25)/J25,""))</f>
        <v/>
      </c>
      <c r="Q25" s="8">
        <f>IF(OR(L25="",M25=""),"",IFERROR(M25/L25,""))</f>
        <v/>
      </c>
      <c r="R25" s="8">
        <f>IF(OR(O25="",P25="",Q25=""),"",IFERROR(O25*P25*Q25,""))</f>
        <v/>
      </c>
      <c r="S25" s="9">
        <f>IFERROR(IF(COUNTA(A25:I25,K25:M25,T25)=0,"",IF(OR(A25="",B25="",C25="",D25="",E25="",F25="",G25="",H25="",I25="",K25="",L25="",M25=""),"Unvollständig",IF(OR(G25&lt;0,H25&lt;0,I25&lt;0,H25+I25&gt;G25,K25&lt;=0,L25&lt;0,M25&lt;0,M25&gt;L25,R25="",P25&gt;'Parameter'!$B$12),"Prüfen",IF(R25&lt;'Parameter'!$B$8,"Unter Ziel","Im Ziel")))),"Prüfen")</f>
        <v/>
      </c>
      <c r="T25" s="22" t="n"/>
      <c r="V25">
        <f>IFERROR(INDEX('Parameter'!$A$19:$A$24,ROW()-5),"")</f>
        <v/>
      </c>
      <c r="W25">
        <f>IFERROR(INDEX('Parameter'!$B$19:$B$21,ROW()-5),"")</f>
        <v/>
      </c>
      <c r="X25">
        <f>IFERROR(INDEX('Parameter'!$C$19:$C$23,ROW()-5),"")</f>
        <v/>
      </c>
    </row>
    <row r="26">
      <c r="A26" s="20" t="n"/>
      <c r="B26" s="21" t="n"/>
      <c r="C26" s="21" t="n"/>
      <c r="D26" s="22" t="n"/>
      <c r="E26" s="22" t="n"/>
      <c r="F26" s="22" t="n"/>
      <c r="G26" s="23" t="n"/>
      <c r="H26" s="23" t="n"/>
      <c r="I26" s="23" t="n"/>
      <c r="J26" s="24">
        <f>IF(OR(G26="",H26="",I26=""),"",IFERROR(G26-H26-I26,""))</f>
        <v/>
      </c>
      <c r="K26" s="25" t="n"/>
      <c r="L26" s="26" t="n"/>
      <c r="M26" s="26" t="n"/>
      <c r="N26" s="15">
        <f>IF(OR(L26="",M26=""),"",IFERROR(L26-M26,""))</f>
        <v/>
      </c>
      <c r="O26" s="11">
        <f>IF(OR(G26="",H26="",J26=""),"",IFERROR(J26/(G26-H26),""))</f>
        <v/>
      </c>
      <c r="P26" s="11">
        <f>IF(OR(J26="",K26="",L26=""),"",IFERROR((K26/60*L26)/J26,""))</f>
        <v/>
      </c>
      <c r="Q26" s="11">
        <f>IF(OR(L26="",M26=""),"",IFERROR(M26/L26,""))</f>
        <v/>
      </c>
      <c r="R26" s="11">
        <f>IF(OR(O26="",P26="",Q26=""),"",IFERROR(O26*P26*Q26,""))</f>
        <v/>
      </c>
      <c r="S26" s="12">
        <f>IFERROR(IF(COUNTA(A26:I26,K26:M26,T26)=0,"",IF(OR(A26="",B26="",C26="",D26="",E26="",F26="",G26="",H26="",I26="",K26="",L26="",M26=""),"Unvollständig",IF(OR(G26&lt;0,H26&lt;0,I26&lt;0,H26+I26&gt;G26,K26&lt;=0,L26&lt;0,M26&lt;0,M26&gt;L26,R26="",P26&gt;'Parameter'!$B$12),"Prüfen",IF(R26&lt;'Parameter'!$B$8,"Unter Ziel","Im Ziel")))),"Prüfen")</f>
        <v/>
      </c>
      <c r="T26" s="22" t="n"/>
      <c r="V26">
        <f>IFERROR(INDEX('Parameter'!$A$19:$A$24,ROW()-5),"")</f>
        <v/>
      </c>
      <c r="W26">
        <f>IFERROR(INDEX('Parameter'!$B$19:$B$21,ROW()-5),"")</f>
        <v/>
      </c>
      <c r="X26">
        <f>IFERROR(INDEX('Parameter'!$C$19:$C$23,ROW()-5),"")</f>
        <v/>
      </c>
    </row>
    <row r="27">
      <c r="A27" s="20" t="n"/>
      <c r="B27" s="21" t="n"/>
      <c r="C27" s="21" t="n"/>
      <c r="D27" s="22" t="n"/>
      <c r="E27" s="22" t="n"/>
      <c r="F27" s="22" t="n"/>
      <c r="G27" s="23" t="n"/>
      <c r="H27" s="23" t="n"/>
      <c r="I27" s="23" t="n"/>
      <c r="J27" s="27">
        <f>IF(OR(G27="",H27="",I27=""),"",IFERROR(G27-H27-I27,""))</f>
        <v/>
      </c>
      <c r="K27" s="25" t="n"/>
      <c r="L27" s="26" t="n"/>
      <c r="M27" s="26" t="n"/>
      <c r="N27" s="13">
        <f>IF(OR(L27="",M27=""),"",IFERROR(L27-M27,""))</f>
        <v/>
      </c>
      <c r="O27" s="8">
        <f>IF(OR(G27="",H27="",J27=""),"",IFERROR(J27/(G27-H27),""))</f>
        <v/>
      </c>
      <c r="P27" s="8">
        <f>IF(OR(J27="",K27="",L27=""),"",IFERROR((K27/60*L27)/J27,""))</f>
        <v/>
      </c>
      <c r="Q27" s="8">
        <f>IF(OR(L27="",M27=""),"",IFERROR(M27/L27,""))</f>
        <v/>
      </c>
      <c r="R27" s="8">
        <f>IF(OR(O27="",P27="",Q27=""),"",IFERROR(O27*P27*Q27,""))</f>
        <v/>
      </c>
      <c r="S27" s="9">
        <f>IFERROR(IF(COUNTA(A27:I27,K27:M27,T27)=0,"",IF(OR(A27="",B27="",C27="",D27="",E27="",F27="",G27="",H27="",I27="",K27="",L27="",M27=""),"Unvollständig",IF(OR(G27&lt;0,H27&lt;0,I27&lt;0,H27+I27&gt;G27,K27&lt;=0,L27&lt;0,M27&lt;0,M27&gt;L27,R27="",P27&gt;'Parameter'!$B$12),"Prüfen",IF(R27&lt;'Parameter'!$B$8,"Unter Ziel","Im Ziel")))),"Prüfen")</f>
        <v/>
      </c>
      <c r="T27" s="22" t="n"/>
      <c r="V27">
        <f>IFERROR(INDEX('Parameter'!$A$19:$A$24,ROW()-5),"")</f>
        <v/>
      </c>
      <c r="W27">
        <f>IFERROR(INDEX('Parameter'!$B$19:$B$21,ROW()-5),"")</f>
        <v/>
      </c>
      <c r="X27">
        <f>IFERROR(INDEX('Parameter'!$C$19:$C$23,ROW()-5),"")</f>
        <v/>
      </c>
    </row>
    <row r="28">
      <c r="A28" s="20" t="n"/>
      <c r="B28" s="21" t="n"/>
      <c r="C28" s="21" t="n"/>
      <c r="D28" s="22" t="n"/>
      <c r="E28" s="22" t="n"/>
      <c r="F28" s="22" t="n"/>
      <c r="G28" s="23" t="n"/>
      <c r="H28" s="23" t="n"/>
      <c r="I28" s="23" t="n"/>
      <c r="J28" s="24">
        <f>IF(OR(G28="",H28="",I28=""),"",IFERROR(G28-H28-I28,""))</f>
        <v/>
      </c>
      <c r="K28" s="25" t="n"/>
      <c r="L28" s="26" t="n"/>
      <c r="M28" s="26" t="n"/>
      <c r="N28" s="15">
        <f>IF(OR(L28="",M28=""),"",IFERROR(L28-M28,""))</f>
        <v/>
      </c>
      <c r="O28" s="11">
        <f>IF(OR(G28="",H28="",J28=""),"",IFERROR(J28/(G28-H28),""))</f>
        <v/>
      </c>
      <c r="P28" s="11">
        <f>IF(OR(J28="",K28="",L28=""),"",IFERROR((K28/60*L28)/J28,""))</f>
        <v/>
      </c>
      <c r="Q28" s="11">
        <f>IF(OR(L28="",M28=""),"",IFERROR(M28/L28,""))</f>
        <v/>
      </c>
      <c r="R28" s="11">
        <f>IF(OR(O28="",P28="",Q28=""),"",IFERROR(O28*P28*Q28,""))</f>
        <v/>
      </c>
      <c r="S28" s="12">
        <f>IFERROR(IF(COUNTA(A28:I28,K28:M28,T28)=0,"",IF(OR(A28="",B28="",C28="",D28="",E28="",F28="",G28="",H28="",I28="",K28="",L28="",M28=""),"Unvollständig",IF(OR(G28&lt;0,H28&lt;0,I28&lt;0,H28+I28&gt;G28,K28&lt;=0,L28&lt;0,M28&lt;0,M28&gt;L28,R28="",P28&gt;'Parameter'!$B$12),"Prüfen",IF(R28&lt;'Parameter'!$B$8,"Unter Ziel","Im Ziel")))),"Prüfen")</f>
        <v/>
      </c>
      <c r="T28" s="22" t="n"/>
      <c r="V28">
        <f>IFERROR(INDEX('Parameter'!$A$19:$A$24,ROW()-5),"")</f>
        <v/>
      </c>
      <c r="W28">
        <f>IFERROR(INDEX('Parameter'!$B$19:$B$21,ROW()-5),"")</f>
        <v/>
      </c>
      <c r="X28">
        <f>IFERROR(INDEX('Parameter'!$C$19:$C$23,ROW()-5),"")</f>
        <v/>
      </c>
    </row>
    <row r="29">
      <c r="A29" s="20" t="n"/>
      <c r="B29" s="21" t="n"/>
      <c r="C29" s="21" t="n"/>
      <c r="D29" s="22" t="n"/>
      <c r="E29" s="22" t="n"/>
      <c r="F29" s="22" t="n"/>
      <c r="G29" s="23" t="n"/>
      <c r="H29" s="23" t="n"/>
      <c r="I29" s="23" t="n"/>
      <c r="J29" s="27">
        <f>IF(OR(G29="",H29="",I29=""),"",IFERROR(G29-H29-I29,""))</f>
        <v/>
      </c>
      <c r="K29" s="25" t="n"/>
      <c r="L29" s="26" t="n"/>
      <c r="M29" s="26" t="n"/>
      <c r="N29" s="13">
        <f>IF(OR(L29="",M29=""),"",IFERROR(L29-M29,""))</f>
        <v/>
      </c>
      <c r="O29" s="8">
        <f>IF(OR(G29="",H29="",J29=""),"",IFERROR(J29/(G29-H29),""))</f>
        <v/>
      </c>
      <c r="P29" s="8">
        <f>IF(OR(J29="",K29="",L29=""),"",IFERROR((K29/60*L29)/J29,""))</f>
        <v/>
      </c>
      <c r="Q29" s="8">
        <f>IF(OR(L29="",M29=""),"",IFERROR(M29/L29,""))</f>
        <v/>
      </c>
      <c r="R29" s="8">
        <f>IF(OR(O29="",P29="",Q29=""),"",IFERROR(O29*P29*Q29,""))</f>
        <v/>
      </c>
      <c r="S29" s="9">
        <f>IFERROR(IF(COUNTA(A29:I29,K29:M29,T29)=0,"",IF(OR(A29="",B29="",C29="",D29="",E29="",F29="",G29="",H29="",I29="",K29="",L29="",M29=""),"Unvollständig",IF(OR(G29&lt;0,H29&lt;0,I29&lt;0,H29+I29&gt;G29,K29&lt;=0,L29&lt;0,M29&lt;0,M29&gt;L29,R29="",P29&gt;'Parameter'!$B$12),"Prüfen",IF(R29&lt;'Parameter'!$B$8,"Unter Ziel","Im Ziel")))),"Prüfen")</f>
        <v/>
      </c>
      <c r="T29" s="22" t="n"/>
      <c r="V29">
        <f>IFERROR(INDEX('Parameter'!$A$19:$A$24,ROW()-5),"")</f>
        <v/>
      </c>
      <c r="W29">
        <f>IFERROR(INDEX('Parameter'!$B$19:$B$21,ROW()-5),"")</f>
        <v/>
      </c>
      <c r="X29">
        <f>IFERROR(INDEX('Parameter'!$C$19:$C$23,ROW()-5),"")</f>
        <v/>
      </c>
    </row>
    <row r="30">
      <c r="A30" s="20" t="n"/>
      <c r="B30" s="21" t="n"/>
      <c r="C30" s="21" t="n"/>
      <c r="D30" s="22" t="n"/>
      <c r="E30" s="22" t="n"/>
      <c r="F30" s="22" t="n"/>
      <c r="G30" s="23" t="n"/>
      <c r="H30" s="23" t="n"/>
      <c r="I30" s="23" t="n"/>
      <c r="J30" s="24">
        <f>IF(OR(G30="",H30="",I30=""),"",IFERROR(G30-H30-I30,""))</f>
        <v/>
      </c>
      <c r="K30" s="25" t="n"/>
      <c r="L30" s="26" t="n"/>
      <c r="M30" s="26" t="n"/>
      <c r="N30" s="15">
        <f>IF(OR(L30="",M30=""),"",IFERROR(L30-M30,""))</f>
        <v/>
      </c>
      <c r="O30" s="11">
        <f>IF(OR(G30="",H30="",J30=""),"",IFERROR(J30/(G30-H30),""))</f>
        <v/>
      </c>
      <c r="P30" s="11">
        <f>IF(OR(J30="",K30="",L30=""),"",IFERROR((K30/60*L30)/J30,""))</f>
        <v/>
      </c>
      <c r="Q30" s="11">
        <f>IF(OR(L30="",M30=""),"",IFERROR(M30/L30,""))</f>
        <v/>
      </c>
      <c r="R30" s="11">
        <f>IF(OR(O30="",P30="",Q30=""),"",IFERROR(O30*P30*Q30,""))</f>
        <v/>
      </c>
      <c r="S30" s="12">
        <f>IFERROR(IF(COUNTA(A30:I30,K30:M30,T30)=0,"",IF(OR(A30="",B30="",C30="",D30="",E30="",F30="",G30="",H30="",I30="",K30="",L30="",M30=""),"Unvollständig",IF(OR(G30&lt;0,H30&lt;0,I30&lt;0,H30+I30&gt;G30,K30&lt;=0,L30&lt;0,M30&lt;0,M30&gt;L30,R30="",P30&gt;'Parameter'!$B$12),"Prüfen",IF(R30&lt;'Parameter'!$B$8,"Unter Ziel","Im Ziel")))),"Prüfen")</f>
        <v/>
      </c>
      <c r="T30" s="22" t="n"/>
      <c r="V30">
        <f>IFERROR(INDEX('Parameter'!$A$19:$A$24,ROW()-5),"")</f>
        <v/>
      </c>
      <c r="W30">
        <f>IFERROR(INDEX('Parameter'!$B$19:$B$21,ROW()-5),"")</f>
        <v/>
      </c>
      <c r="X30">
        <f>IFERROR(INDEX('Parameter'!$C$19:$C$23,ROW()-5),"")</f>
        <v/>
      </c>
    </row>
    <row r="31">
      <c r="A31" s="20" t="n"/>
      <c r="B31" s="21" t="n"/>
      <c r="C31" s="21" t="n"/>
      <c r="D31" s="22" t="n"/>
      <c r="E31" s="22" t="n"/>
      <c r="F31" s="22" t="n"/>
      <c r="G31" s="23" t="n"/>
      <c r="H31" s="23" t="n"/>
      <c r="I31" s="23" t="n"/>
      <c r="J31" s="27">
        <f>IF(OR(G31="",H31="",I31=""),"",IFERROR(G31-H31-I31,""))</f>
        <v/>
      </c>
      <c r="K31" s="25" t="n"/>
      <c r="L31" s="26" t="n"/>
      <c r="M31" s="26" t="n"/>
      <c r="N31" s="13">
        <f>IF(OR(L31="",M31=""),"",IFERROR(L31-M31,""))</f>
        <v/>
      </c>
      <c r="O31" s="8">
        <f>IF(OR(G31="",H31="",J31=""),"",IFERROR(J31/(G31-H31),""))</f>
        <v/>
      </c>
      <c r="P31" s="8">
        <f>IF(OR(J31="",K31="",L31=""),"",IFERROR((K31/60*L31)/J31,""))</f>
        <v/>
      </c>
      <c r="Q31" s="8">
        <f>IF(OR(L31="",M31=""),"",IFERROR(M31/L31,""))</f>
        <v/>
      </c>
      <c r="R31" s="8">
        <f>IF(OR(O31="",P31="",Q31=""),"",IFERROR(O31*P31*Q31,""))</f>
        <v/>
      </c>
      <c r="S31" s="9">
        <f>IFERROR(IF(COUNTA(A31:I31,K31:M31,T31)=0,"",IF(OR(A31="",B31="",C31="",D31="",E31="",F31="",G31="",H31="",I31="",K31="",L31="",M31=""),"Unvollständig",IF(OR(G31&lt;0,H31&lt;0,I31&lt;0,H31+I31&gt;G31,K31&lt;=0,L31&lt;0,M31&lt;0,M31&gt;L31,R31="",P31&gt;'Parameter'!$B$12),"Prüfen",IF(R31&lt;'Parameter'!$B$8,"Unter Ziel","Im Ziel")))),"Prüfen")</f>
        <v/>
      </c>
      <c r="T31" s="22" t="n"/>
      <c r="V31">
        <f>IFERROR(INDEX('Parameter'!$A$19:$A$24,ROW()-5),"")</f>
        <v/>
      </c>
      <c r="W31">
        <f>IFERROR(INDEX('Parameter'!$B$19:$B$21,ROW()-5),"")</f>
        <v/>
      </c>
      <c r="X31">
        <f>IFERROR(INDEX('Parameter'!$C$19:$C$23,ROW()-5),"")</f>
        <v/>
      </c>
    </row>
    <row r="32">
      <c r="A32" s="20" t="n"/>
      <c r="B32" s="21" t="n"/>
      <c r="C32" s="21" t="n"/>
      <c r="D32" s="22" t="n"/>
      <c r="E32" s="22" t="n"/>
      <c r="F32" s="22" t="n"/>
      <c r="G32" s="23" t="n"/>
      <c r="H32" s="23" t="n"/>
      <c r="I32" s="23" t="n"/>
      <c r="J32" s="24">
        <f>IF(OR(G32="",H32="",I32=""),"",IFERROR(G32-H32-I32,""))</f>
        <v/>
      </c>
      <c r="K32" s="25" t="n"/>
      <c r="L32" s="26" t="n"/>
      <c r="M32" s="26" t="n"/>
      <c r="N32" s="15">
        <f>IF(OR(L32="",M32=""),"",IFERROR(L32-M32,""))</f>
        <v/>
      </c>
      <c r="O32" s="11">
        <f>IF(OR(G32="",H32="",J32=""),"",IFERROR(J32/(G32-H32),""))</f>
        <v/>
      </c>
      <c r="P32" s="11">
        <f>IF(OR(J32="",K32="",L32=""),"",IFERROR((K32/60*L32)/J32,""))</f>
        <v/>
      </c>
      <c r="Q32" s="11">
        <f>IF(OR(L32="",M32=""),"",IFERROR(M32/L32,""))</f>
        <v/>
      </c>
      <c r="R32" s="11">
        <f>IF(OR(O32="",P32="",Q32=""),"",IFERROR(O32*P32*Q32,""))</f>
        <v/>
      </c>
      <c r="S32" s="12">
        <f>IFERROR(IF(COUNTA(A32:I32,K32:M32,T32)=0,"",IF(OR(A32="",B32="",C32="",D32="",E32="",F32="",G32="",H32="",I32="",K32="",L32="",M32=""),"Unvollständig",IF(OR(G32&lt;0,H32&lt;0,I32&lt;0,H32+I32&gt;G32,K32&lt;=0,L32&lt;0,M32&lt;0,M32&gt;L32,R32="",P32&gt;'Parameter'!$B$12),"Prüfen",IF(R32&lt;'Parameter'!$B$8,"Unter Ziel","Im Ziel")))),"Prüfen")</f>
        <v/>
      </c>
      <c r="T32" s="22" t="n"/>
      <c r="V32">
        <f>IFERROR(INDEX('Parameter'!$A$19:$A$24,ROW()-5),"")</f>
        <v/>
      </c>
      <c r="W32">
        <f>IFERROR(INDEX('Parameter'!$B$19:$B$21,ROW()-5),"")</f>
        <v/>
      </c>
      <c r="X32">
        <f>IFERROR(INDEX('Parameter'!$C$19:$C$23,ROW()-5),"")</f>
        <v/>
      </c>
    </row>
    <row r="33">
      <c r="A33" s="20" t="n"/>
      <c r="B33" s="21" t="n"/>
      <c r="C33" s="21" t="n"/>
      <c r="D33" s="22" t="n"/>
      <c r="E33" s="22" t="n"/>
      <c r="F33" s="22" t="n"/>
      <c r="G33" s="23" t="n"/>
      <c r="H33" s="23" t="n"/>
      <c r="I33" s="23" t="n"/>
      <c r="J33" s="27">
        <f>IF(OR(G33="",H33="",I33=""),"",IFERROR(G33-H33-I33,""))</f>
        <v/>
      </c>
      <c r="K33" s="25" t="n"/>
      <c r="L33" s="26" t="n"/>
      <c r="M33" s="26" t="n"/>
      <c r="N33" s="13">
        <f>IF(OR(L33="",M33=""),"",IFERROR(L33-M33,""))</f>
        <v/>
      </c>
      <c r="O33" s="8">
        <f>IF(OR(G33="",H33="",J33=""),"",IFERROR(J33/(G33-H33),""))</f>
        <v/>
      </c>
      <c r="P33" s="8">
        <f>IF(OR(J33="",K33="",L33=""),"",IFERROR((K33/60*L33)/J33,""))</f>
        <v/>
      </c>
      <c r="Q33" s="8">
        <f>IF(OR(L33="",M33=""),"",IFERROR(M33/L33,""))</f>
        <v/>
      </c>
      <c r="R33" s="8">
        <f>IF(OR(O33="",P33="",Q33=""),"",IFERROR(O33*P33*Q33,""))</f>
        <v/>
      </c>
      <c r="S33" s="9">
        <f>IFERROR(IF(COUNTA(A33:I33,K33:M33,T33)=0,"",IF(OR(A33="",B33="",C33="",D33="",E33="",F33="",G33="",H33="",I33="",K33="",L33="",M33=""),"Unvollständig",IF(OR(G33&lt;0,H33&lt;0,I33&lt;0,H33+I33&gt;G33,K33&lt;=0,L33&lt;0,M33&lt;0,M33&gt;L33,R33="",P33&gt;'Parameter'!$B$12),"Prüfen",IF(R33&lt;'Parameter'!$B$8,"Unter Ziel","Im Ziel")))),"Prüfen")</f>
        <v/>
      </c>
      <c r="T33" s="22" t="n"/>
      <c r="V33">
        <f>IFERROR(INDEX('Parameter'!$A$19:$A$24,ROW()-5),"")</f>
        <v/>
      </c>
      <c r="W33">
        <f>IFERROR(INDEX('Parameter'!$B$19:$B$21,ROW()-5),"")</f>
        <v/>
      </c>
      <c r="X33">
        <f>IFERROR(INDEX('Parameter'!$C$19:$C$23,ROW()-5),"")</f>
        <v/>
      </c>
    </row>
    <row r="34">
      <c r="A34" s="20" t="n"/>
      <c r="B34" s="21" t="n"/>
      <c r="C34" s="21" t="n"/>
      <c r="D34" s="22" t="n"/>
      <c r="E34" s="22" t="n"/>
      <c r="F34" s="22" t="n"/>
      <c r="G34" s="23" t="n"/>
      <c r="H34" s="23" t="n"/>
      <c r="I34" s="23" t="n"/>
      <c r="J34" s="24">
        <f>IF(OR(G34="",H34="",I34=""),"",IFERROR(G34-H34-I34,""))</f>
        <v/>
      </c>
      <c r="K34" s="25" t="n"/>
      <c r="L34" s="26" t="n"/>
      <c r="M34" s="26" t="n"/>
      <c r="N34" s="15">
        <f>IF(OR(L34="",M34=""),"",IFERROR(L34-M34,""))</f>
        <v/>
      </c>
      <c r="O34" s="11">
        <f>IF(OR(G34="",H34="",J34=""),"",IFERROR(J34/(G34-H34),""))</f>
        <v/>
      </c>
      <c r="P34" s="11">
        <f>IF(OR(J34="",K34="",L34=""),"",IFERROR((K34/60*L34)/J34,""))</f>
        <v/>
      </c>
      <c r="Q34" s="11">
        <f>IF(OR(L34="",M34=""),"",IFERROR(M34/L34,""))</f>
        <v/>
      </c>
      <c r="R34" s="11">
        <f>IF(OR(O34="",P34="",Q34=""),"",IFERROR(O34*P34*Q34,""))</f>
        <v/>
      </c>
      <c r="S34" s="12">
        <f>IFERROR(IF(COUNTA(A34:I34,K34:M34,T34)=0,"",IF(OR(A34="",B34="",C34="",D34="",E34="",F34="",G34="",H34="",I34="",K34="",L34="",M34=""),"Unvollständig",IF(OR(G34&lt;0,H34&lt;0,I34&lt;0,H34+I34&gt;G34,K34&lt;=0,L34&lt;0,M34&lt;0,M34&gt;L34,R34="",P34&gt;'Parameter'!$B$12),"Prüfen",IF(R34&lt;'Parameter'!$B$8,"Unter Ziel","Im Ziel")))),"Prüfen")</f>
        <v/>
      </c>
      <c r="T34" s="22" t="n"/>
      <c r="V34">
        <f>IFERROR(INDEX('Parameter'!$A$19:$A$24,ROW()-5),"")</f>
        <v/>
      </c>
      <c r="W34">
        <f>IFERROR(INDEX('Parameter'!$B$19:$B$21,ROW()-5),"")</f>
        <v/>
      </c>
      <c r="X34">
        <f>IFERROR(INDEX('Parameter'!$C$19:$C$23,ROW()-5),"")</f>
        <v/>
      </c>
    </row>
    <row r="35">
      <c r="A35" s="20" t="n"/>
      <c r="B35" s="21" t="n"/>
      <c r="C35" s="21" t="n"/>
      <c r="D35" s="22" t="n"/>
      <c r="E35" s="22" t="n"/>
      <c r="F35" s="22" t="n"/>
      <c r="G35" s="23" t="n"/>
      <c r="H35" s="23" t="n"/>
      <c r="I35" s="23" t="n"/>
      <c r="J35" s="27">
        <f>IF(OR(G35="",H35="",I35=""),"",IFERROR(G35-H35-I35,""))</f>
        <v/>
      </c>
      <c r="K35" s="25" t="n"/>
      <c r="L35" s="26" t="n"/>
      <c r="M35" s="26" t="n"/>
      <c r="N35" s="13">
        <f>IF(OR(L35="",M35=""),"",IFERROR(L35-M35,""))</f>
        <v/>
      </c>
      <c r="O35" s="8">
        <f>IF(OR(G35="",H35="",J35=""),"",IFERROR(J35/(G35-H35),""))</f>
        <v/>
      </c>
      <c r="P35" s="8">
        <f>IF(OR(J35="",K35="",L35=""),"",IFERROR((K35/60*L35)/J35,""))</f>
        <v/>
      </c>
      <c r="Q35" s="8">
        <f>IF(OR(L35="",M35=""),"",IFERROR(M35/L35,""))</f>
        <v/>
      </c>
      <c r="R35" s="8">
        <f>IF(OR(O35="",P35="",Q35=""),"",IFERROR(O35*P35*Q35,""))</f>
        <v/>
      </c>
      <c r="S35" s="9">
        <f>IFERROR(IF(COUNTA(A35:I35,K35:M35,T35)=0,"",IF(OR(A35="",B35="",C35="",D35="",E35="",F35="",G35="",H35="",I35="",K35="",L35="",M35=""),"Unvollständig",IF(OR(G35&lt;0,H35&lt;0,I35&lt;0,H35+I35&gt;G35,K35&lt;=0,L35&lt;0,M35&lt;0,M35&gt;L35,R35="",P35&gt;'Parameter'!$B$12),"Prüfen",IF(R35&lt;'Parameter'!$B$8,"Unter Ziel","Im Ziel")))),"Prüfen")</f>
        <v/>
      </c>
      <c r="T35" s="22" t="n"/>
      <c r="V35">
        <f>IFERROR(INDEX('Parameter'!$A$19:$A$24,ROW()-5),"")</f>
        <v/>
      </c>
      <c r="W35">
        <f>IFERROR(INDEX('Parameter'!$B$19:$B$21,ROW()-5),"")</f>
        <v/>
      </c>
      <c r="X35">
        <f>IFERROR(INDEX('Parameter'!$C$19:$C$23,ROW()-5),"")</f>
        <v/>
      </c>
    </row>
    <row r="36">
      <c r="A36" s="20" t="n"/>
      <c r="B36" s="21" t="n"/>
      <c r="C36" s="21" t="n"/>
      <c r="D36" s="22" t="n"/>
      <c r="E36" s="22" t="n"/>
      <c r="F36" s="22" t="n"/>
      <c r="G36" s="23" t="n"/>
      <c r="H36" s="23" t="n"/>
      <c r="I36" s="23" t="n"/>
      <c r="J36" s="24">
        <f>IF(OR(G36="",H36="",I36=""),"",IFERROR(G36-H36-I36,""))</f>
        <v/>
      </c>
      <c r="K36" s="25" t="n"/>
      <c r="L36" s="26" t="n"/>
      <c r="M36" s="26" t="n"/>
      <c r="N36" s="15">
        <f>IF(OR(L36="",M36=""),"",IFERROR(L36-M36,""))</f>
        <v/>
      </c>
      <c r="O36" s="11">
        <f>IF(OR(G36="",H36="",J36=""),"",IFERROR(J36/(G36-H36),""))</f>
        <v/>
      </c>
      <c r="P36" s="11">
        <f>IF(OR(J36="",K36="",L36=""),"",IFERROR((K36/60*L36)/J36,""))</f>
        <v/>
      </c>
      <c r="Q36" s="11">
        <f>IF(OR(L36="",M36=""),"",IFERROR(M36/L36,""))</f>
        <v/>
      </c>
      <c r="R36" s="11">
        <f>IF(OR(O36="",P36="",Q36=""),"",IFERROR(O36*P36*Q36,""))</f>
        <v/>
      </c>
      <c r="S36" s="12">
        <f>IFERROR(IF(COUNTA(A36:I36,K36:M36,T36)=0,"",IF(OR(A36="",B36="",C36="",D36="",E36="",F36="",G36="",H36="",I36="",K36="",L36="",M36=""),"Unvollständig",IF(OR(G36&lt;0,H36&lt;0,I36&lt;0,H36+I36&gt;G36,K36&lt;=0,L36&lt;0,M36&lt;0,M36&gt;L36,R36="",P36&gt;'Parameter'!$B$12),"Prüfen",IF(R36&lt;'Parameter'!$B$8,"Unter Ziel","Im Ziel")))),"Prüfen")</f>
        <v/>
      </c>
      <c r="T36" s="22" t="n"/>
      <c r="V36">
        <f>IFERROR(INDEX('Parameter'!$A$19:$A$24,ROW()-5),"")</f>
        <v/>
      </c>
      <c r="W36">
        <f>IFERROR(INDEX('Parameter'!$B$19:$B$21,ROW()-5),"")</f>
        <v/>
      </c>
      <c r="X36">
        <f>IFERROR(INDEX('Parameter'!$C$19:$C$23,ROW()-5),"")</f>
        <v/>
      </c>
    </row>
    <row r="37">
      <c r="A37" s="20" t="n"/>
      <c r="B37" s="21" t="n"/>
      <c r="C37" s="21" t="n"/>
      <c r="D37" s="22" t="n"/>
      <c r="E37" s="22" t="n"/>
      <c r="F37" s="22" t="n"/>
      <c r="G37" s="23" t="n"/>
      <c r="H37" s="23" t="n"/>
      <c r="I37" s="23" t="n"/>
      <c r="J37" s="27">
        <f>IF(OR(G37="",H37="",I37=""),"",IFERROR(G37-H37-I37,""))</f>
        <v/>
      </c>
      <c r="K37" s="25" t="n"/>
      <c r="L37" s="26" t="n"/>
      <c r="M37" s="26" t="n"/>
      <c r="N37" s="13">
        <f>IF(OR(L37="",M37=""),"",IFERROR(L37-M37,""))</f>
        <v/>
      </c>
      <c r="O37" s="8">
        <f>IF(OR(G37="",H37="",J37=""),"",IFERROR(J37/(G37-H37),""))</f>
        <v/>
      </c>
      <c r="P37" s="8">
        <f>IF(OR(J37="",K37="",L37=""),"",IFERROR((K37/60*L37)/J37,""))</f>
        <v/>
      </c>
      <c r="Q37" s="8">
        <f>IF(OR(L37="",M37=""),"",IFERROR(M37/L37,""))</f>
        <v/>
      </c>
      <c r="R37" s="8">
        <f>IF(OR(O37="",P37="",Q37=""),"",IFERROR(O37*P37*Q37,""))</f>
        <v/>
      </c>
      <c r="S37" s="9">
        <f>IFERROR(IF(COUNTA(A37:I37,K37:M37,T37)=0,"",IF(OR(A37="",B37="",C37="",D37="",E37="",F37="",G37="",H37="",I37="",K37="",L37="",M37=""),"Unvollständig",IF(OR(G37&lt;0,H37&lt;0,I37&lt;0,H37+I37&gt;G37,K37&lt;=0,L37&lt;0,M37&lt;0,M37&gt;L37,R37="",P37&gt;'Parameter'!$B$12),"Prüfen",IF(R37&lt;'Parameter'!$B$8,"Unter Ziel","Im Ziel")))),"Prüfen")</f>
        <v/>
      </c>
      <c r="T37" s="22" t="n"/>
      <c r="V37">
        <f>IFERROR(INDEX('Parameter'!$A$19:$A$24,ROW()-5),"")</f>
        <v/>
      </c>
      <c r="W37">
        <f>IFERROR(INDEX('Parameter'!$B$19:$B$21,ROW()-5),"")</f>
        <v/>
      </c>
      <c r="X37">
        <f>IFERROR(INDEX('Parameter'!$C$19:$C$23,ROW()-5),"")</f>
        <v/>
      </c>
    </row>
    <row r="38">
      <c r="A38" s="20" t="n"/>
      <c r="B38" s="21" t="n"/>
      <c r="C38" s="21" t="n"/>
      <c r="D38" s="22" t="n"/>
      <c r="E38" s="22" t="n"/>
      <c r="F38" s="22" t="n"/>
      <c r="G38" s="23" t="n"/>
      <c r="H38" s="23" t="n"/>
      <c r="I38" s="23" t="n"/>
      <c r="J38" s="24">
        <f>IF(OR(G38="",H38="",I38=""),"",IFERROR(G38-H38-I38,""))</f>
        <v/>
      </c>
      <c r="K38" s="25" t="n"/>
      <c r="L38" s="26" t="n"/>
      <c r="M38" s="26" t="n"/>
      <c r="N38" s="15">
        <f>IF(OR(L38="",M38=""),"",IFERROR(L38-M38,""))</f>
        <v/>
      </c>
      <c r="O38" s="11">
        <f>IF(OR(G38="",H38="",J38=""),"",IFERROR(J38/(G38-H38),""))</f>
        <v/>
      </c>
      <c r="P38" s="11">
        <f>IF(OR(J38="",K38="",L38=""),"",IFERROR((K38/60*L38)/J38,""))</f>
        <v/>
      </c>
      <c r="Q38" s="11">
        <f>IF(OR(L38="",M38=""),"",IFERROR(M38/L38,""))</f>
        <v/>
      </c>
      <c r="R38" s="11">
        <f>IF(OR(O38="",P38="",Q38=""),"",IFERROR(O38*P38*Q38,""))</f>
        <v/>
      </c>
      <c r="S38" s="12">
        <f>IFERROR(IF(COUNTA(A38:I38,K38:M38,T38)=0,"",IF(OR(A38="",B38="",C38="",D38="",E38="",F38="",G38="",H38="",I38="",K38="",L38="",M38=""),"Unvollständig",IF(OR(G38&lt;0,H38&lt;0,I38&lt;0,H38+I38&gt;G38,K38&lt;=0,L38&lt;0,M38&lt;0,M38&gt;L38,R38="",P38&gt;'Parameter'!$B$12),"Prüfen",IF(R38&lt;'Parameter'!$B$8,"Unter Ziel","Im Ziel")))),"Prüfen")</f>
        <v/>
      </c>
      <c r="T38" s="22" t="n"/>
      <c r="V38">
        <f>IFERROR(INDEX('Parameter'!$A$19:$A$24,ROW()-5),"")</f>
        <v/>
      </c>
      <c r="W38">
        <f>IFERROR(INDEX('Parameter'!$B$19:$B$21,ROW()-5),"")</f>
        <v/>
      </c>
      <c r="X38">
        <f>IFERROR(INDEX('Parameter'!$C$19:$C$23,ROW()-5),"")</f>
        <v/>
      </c>
    </row>
    <row r="39">
      <c r="A39" s="20" t="n"/>
      <c r="B39" s="21" t="n"/>
      <c r="C39" s="21" t="n"/>
      <c r="D39" s="22" t="n"/>
      <c r="E39" s="22" t="n"/>
      <c r="F39" s="22" t="n"/>
      <c r="G39" s="23" t="n"/>
      <c r="H39" s="23" t="n"/>
      <c r="I39" s="23" t="n"/>
      <c r="J39" s="27">
        <f>IF(OR(G39="",H39="",I39=""),"",IFERROR(G39-H39-I39,""))</f>
        <v/>
      </c>
      <c r="K39" s="25" t="n"/>
      <c r="L39" s="26" t="n"/>
      <c r="M39" s="26" t="n"/>
      <c r="N39" s="13">
        <f>IF(OR(L39="",M39=""),"",IFERROR(L39-M39,""))</f>
        <v/>
      </c>
      <c r="O39" s="8">
        <f>IF(OR(G39="",H39="",J39=""),"",IFERROR(J39/(G39-H39),""))</f>
        <v/>
      </c>
      <c r="P39" s="8">
        <f>IF(OR(J39="",K39="",L39=""),"",IFERROR((K39/60*L39)/J39,""))</f>
        <v/>
      </c>
      <c r="Q39" s="8">
        <f>IF(OR(L39="",M39=""),"",IFERROR(M39/L39,""))</f>
        <v/>
      </c>
      <c r="R39" s="8">
        <f>IF(OR(O39="",P39="",Q39=""),"",IFERROR(O39*P39*Q39,""))</f>
        <v/>
      </c>
      <c r="S39" s="9">
        <f>IFERROR(IF(COUNTA(A39:I39,K39:M39,T39)=0,"",IF(OR(A39="",B39="",C39="",D39="",E39="",F39="",G39="",H39="",I39="",K39="",L39="",M39=""),"Unvollständig",IF(OR(G39&lt;0,H39&lt;0,I39&lt;0,H39+I39&gt;G39,K39&lt;=0,L39&lt;0,M39&lt;0,M39&gt;L39,R39="",P39&gt;'Parameter'!$B$12),"Prüfen",IF(R39&lt;'Parameter'!$B$8,"Unter Ziel","Im Ziel")))),"Prüfen")</f>
        <v/>
      </c>
      <c r="T39" s="22" t="n"/>
      <c r="V39">
        <f>IFERROR(INDEX('Parameter'!$A$19:$A$24,ROW()-5),"")</f>
        <v/>
      </c>
      <c r="W39">
        <f>IFERROR(INDEX('Parameter'!$B$19:$B$21,ROW()-5),"")</f>
        <v/>
      </c>
      <c r="X39">
        <f>IFERROR(INDEX('Parameter'!$C$19:$C$23,ROW()-5),"")</f>
        <v/>
      </c>
    </row>
    <row r="40">
      <c r="A40" s="20" t="n"/>
      <c r="B40" s="21" t="n"/>
      <c r="C40" s="21" t="n"/>
      <c r="D40" s="22" t="n"/>
      <c r="E40" s="22" t="n"/>
      <c r="F40" s="22" t="n"/>
      <c r="G40" s="23" t="n"/>
      <c r="H40" s="23" t="n"/>
      <c r="I40" s="23" t="n"/>
      <c r="J40" s="24">
        <f>IF(OR(G40="",H40="",I40=""),"",IFERROR(G40-H40-I40,""))</f>
        <v/>
      </c>
      <c r="K40" s="25" t="n"/>
      <c r="L40" s="26" t="n"/>
      <c r="M40" s="26" t="n"/>
      <c r="N40" s="15">
        <f>IF(OR(L40="",M40=""),"",IFERROR(L40-M40,""))</f>
        <v/>
      </c>
      <c r="O40" s="11">
        <f>IF(OR(G40="",H40="",J40=""),"",IFERROR(J40/(G40-H40),""))</f>
        <v/>
      </c>
      <c r="P40" s="11">
        <f>IF(OR(J40="",K40="",L40=""),"",IFERROR((K40/60*L40)/J40,""))</f>
        <v/>
      </c>
      <c r="Q40" s="11">
        <f>IF(OR(L40="",M40=""),"",IFERROR(M40/L40,""))</f>
        <v/>
      </c>
      <c r="R40" s="11">
        <f>IF(OR(O40="",P40="",Q40=""),"",IFERROR(O40*P40*Q40,""))</f>
        <v/>
      </c>
      <c r="S40" s="12">
        <f>IFERROR(IF(COUNTA(A40:I40,K40:M40,T40)=0,"",IF(OR(A40="",B40="",C40="",D40="",E40="",F40="",G40="",H40="",I40="",K40="",L40="",M40=""),"Unvollständig",IF(OR(G40&lt;0,H40&lt;0,I40&lt;0,H40+I40&gt;G40,K40&lt;=0,L40&lt;0,M40&lt;0,M40&gt;L40,R40="",P40&gt;'Parameter'!$B$12),"Prüfen",IF(R40&lt;'Parameter'!$B$8,"Unter Ziel","Im Ziel")))),"Prüfen")</f>
        <v/>
      </c>
      <c r="T40" s="22" t="n"/>
      <c r="V40">
        <f>IFERROR(INDEX('Parameter'!$A$19:$A$24,ROW()-5),"")</f>
        <v/>
      </c>
      <c r="W40">
        <f>IFERROR(INDEX('Parameter'!$B$19:$B$21,ROW()-5),"")</f>
        <v/>
      </c>
      <c r="X40">
        <f>IFERROR(INDEX('Parameter'!$C$19:$C$23,ROW()-5),"")</f>
        <v/>
      </c>
    </row>
    <row r="41">
      <c r="A41" s="20" t="n"/>
      <c r="B41" s="21" t="n"/>
      <c r="C41" s="21" t="n"/>
      <c r="D41" s="22" t="n"/>
      <c r="E41" s="22" t="n"/>
      <c r="F41" s="22" t="n"/>
      <c r="G41" s="23" t="n"/>
      <c r="H41" s="23" t="n"/>
      <c r="I41" s="23" t="n"/>
      <c r="J41" s="27">
        <f>IF(OR(G41="",H41="",I41=""),"",IFERROR(G41-H41-I41,""))</f>
        <v/>
      </c>
      <c r="K41" s="25" t="n"/>
      <c r="L41" s="26" t="n"/>
      <c r="M41" s="26" t="n"/>
      <c r="N41" s="13">
        <f>IF(OR(L41="",M41=""),"",IFERROR(L41-M41,""))</f>
        <v/>
      </c>
      <c r="O41" s="8">
        <f>IF(OR(G41="",H41="",J41=""),"",IFERROR(J41/(G41-H41),""))</f>
        <v/>
      </c>
      <c r="P41" s="8">
        <f>IF(OR(J41="",K41="",L41=""),"",IFERROR((K41/60*L41)/J41,""))</f>
        <v/>
      </c>
      <c r="Q41" s="8">
        <f>IF(OR(L41="",M41=""),"",IFERROR(M41/L41,""))</f>
        <v/>
      </c>
      <c r="R41" s="8">
        <f>IF(OR(O41="",P41="",Q41=""),"",IFERROR(O41*P41*Q41,""))</f>
        <v/>
      </c>
      <c r="S41" s="9">
        <f>IFERROR(IF(COUNTA(A41:I41,K41:M41,T41)=0,"",IF(OR(A41="",B41="",C41="",D41="",E41="",F41="",G41="",H41="",I41="",K41="",L41="",M41=""),"Unvollständig",IF(OR(G41&lt;0,H41&lt;0,I41&lt;0,H41+I41&gt;G41,K41&lt;=0,L41&lt;0,M41&lt;0,M41&gt;L41,R41="",P41&gt;'Parameter'!$B$12),"Prüfen",IF(R41&lt;'Parameter'!$B$8,"Unter Ziel","Im Ziel")))),"Prüfen")</f>
        <v/>
      </c>
      <c r="T41" s="22" t="n"/>
      <c r="V41">
        <f>IFERROR(INDEX('Parameter'!$A$19:$A$24,ROW()-5),"")</f>
        <v/>
      </c>
      <c r="W41">
        <f>IFERROR(INDEX('Parameter'!$B$19:$B$21,ROW()-5),"")</f>
        <v/>
      </c>
      <c r="X41">
        <f>IFERROR(INDEX('Parameter'!$C$19:$C$23,ROW()-5),"")</f>
        <v/>
      </c>
    </row>
    <row r="42">
      <c r="A42" s="20" t="n"/>
      <c r="B42" s="21" t="n"/>
      <c r="C42" s="21" t="n"/>
      <c r="D42" s="22" t="n"/>
      <c r="E42" s="22" t="n"/>
      <c r="F42" s="22" t="n"/>
      <c r="G42" s="23" t="n"/>
      <c r="H42" s="23" t="n"/>
      <c r="I42" s="23" t="n"/>
      <c r="J42" s="24">
        <f>IF(OR(G42="",H42="",I42=""),"",IFERROR(G42-H42-I42,""))</f>
        <v/>
      </c>
      <c r="K42" s="25" t="n"/>
      <c r="L42" s="26" t="n"/>
      <c r="M42" s="26" t="n"/>
      <c r="N42" s="15">
        <f>IF(OR(L42="",M42=""),"",IFERROR(L42-M42,""))</f>
        <v/>
      </c>
      <c r="O42" s="11">
        <f>IF(OR(G42="",H42="",J42=""),"",IFERROR(J42/(G42-H42),""))</f>
        <v/>
      </c>
      <c r="P42" s="11">
        <f>IF(OR(J42="",K42="",L42=""),"",IFERROR((K42/60*L42)/J42,""))</f>
        <v/>
      </c>
      <c r="Q42" s="11">
        <f>IF(OR(L42="",M42=""),"",IFERROR(M42/L42,""))</f>
        <v/>
      </c>
      <c r="R42" s="11">
        <f>IF(OR(O42="",P42="",Q42=""),"",IFERROR(O42*P42*Q42,""))</f>
        <v/>
      </c>
      <c r="S42" s="12">
        <f>IFERROR(IF(COUNTA(A42:I42,K42:M42,T42)=0,"",IF(OR(A42="",B42="",C42="",D42="",E42="",F42="",G42="",H42="",I42="",K42="",L42="",M42=""),"Unvollständig",IF(OR(G42&lt;0,H42&lt;0,I42&lt;0,H42+I42&gt;G42,K42&lt;=0,L42&lt;0,M42&lt;0,M42&gt;L42,R42="",P42&gt;'Parameter'!$B$12),"Prüfen",IF(R42&lt;'Parameter'!$B$8,"Unter Ziel","Im Ziel")))),"Prüfen")</f>
        <v/>
      </c>
      <c r="T42" s="22" t="n"/>
      <c r="V42">
        <f>IFERROR(INDEX('Parameter'!$A$19:$A$24,ROW()-5),"")</f>
        <v/>
      </c>
      <c r="W42">
        <f>IFERROR(INDEX('Parameter'!$B$19:$B$21,ROW()-5),"")</f>
        <v/>
      </c>
      <c r="X42">
        <f>IFERROR(INDEX('Parameter'!$C$19:$C$23,ROW()-5),"")</f>
        <v/>
      </c>
    </row>
    <row r="43">
      <c r="A43" s="20" t="n"/>
      <c r="B43" s="21" t="n"/>
      <c r="C43" s="21" t="n"/>
      <c r="D43" s="22" t="n"/>
      <c r="E43" s="22" t="n"/>
      <c r="F43" s="22" t="n"/>
      <c r="G43" s="23" t="n"/>
      <c r="H43" s="23" t="n"/>
      <c r="I43" s="23" t="n"/>
      <c r="J43" s="27">
        <f>IF(OR(G43="",H43="",I43=""),"",IFERROR(G43-H43-I43,""))</f>
        <v/>
      </c>
      <c r="K43" s="25" t="n"/>
      <c r="L43" s="26" t="n"/>
      <c r="M43" s="26" t="n"/>
      <c r="N43" s="13">
        <f>IF(OR(L43="",M43=""),"",IFERROR(L43-M43,""))</f>
        <v/>
      </c>
      <c r="O43" s="8">
        <f>IF(OR(G43="",H43="",J43=""),"",IFERROR(J43/(G43-H43),""))</f>
        <v/>
      </c>
      <c r="P43" s="8">
        <f>IF(OR(J43="",K43="",L43=""),"",IFERROR((K43/60*L43)/J43,""))</f>
        <v/>
      </c>
      <c r="Q43" s="8">
        <f>IF(OR(L43="",M43=""),"",IFERROR(M43/L43,""))</f>
        <v/>
      </c>
      <c r="R43" s="8">
        <f>IF(OR(O43="",P43="",Q43=""),"",IFERROR(O43*P43*Q43,""))</f>
        <v/>
      </c>
      <c r="S43" s="9">
        <f>IFERROR(IF(COUNTA(A43:I43,K43:M43,T43)=0,"",IF(OR(A43="",B43="",C43="",D43="",E43="",F43="",G43="",H43="",I43="",K43="",L43="",M43=""),"Unvollständig",IF(OR(G43&lt;0,H43&lt;0,I43&lt;0,H43+I43&gt;G43,K43&lt;=0,L43&lt;0,M43&lt;0,M43&gt;L43,R43="",P43&gt;'Parameter'!$B$12),"Prüfen",IF(R43&lt;'Parameter'!$B$8,"Unter Ziel","Im Ziel")))),"Prüfen")</f>
        <v/>
      </c>
      <c r="T43" s="22" t="n"/>
      <c r="V43">
        <f>IFERROR(INDEX('Parameter'!$A$19:$A$24,ROW()-5),"")</f>
        <v/>
      </c>
      <c r="W43">
        <f>IFERROR(INDEX('Parameter'!$B$19:$B$21,ROW()-5),"")</f>
        <v/>
      </c>
      <c r="X43">
        <f>IFERROR(INDEX('Parameter'!$C$19:$C$23,ROW()-5),"")</f>
        <v/>
      </c>
    </row>
    <row r="44">
      <c r="A44" s="20" t="n"/>
      <c r="B44" s="21" t="n"/>
      <c r="C44" s="21" t="n"/>
      <c r="D44" s="22" t="n"/>
      <c r="E44" s="22" t="n"/>
      <c r="F44" s="22" t="n"/>
      <c r="G44" s="23" t="n"/>
      <c r="H44" s="23" t="n"/>
      <c r="I44" s="23" t="n"/>
      <c r="J44" s="24">
        <f>IF(OR(G44="",H44="",I44=""),"",IFERROR(G44-H44-I44,""))</f>
        <v/>
      </c>
      <c r="K44" s="25" t="n"/>
      <c r="L44" s="26" t="n"/>
      <c r="M44" s="26" t="n"/>
      <c r="N44" s="15">
        <f>IF(OR(L44="",M44=""),"",IFERROR(L44-M44,""))</f>
        <v/>
      </c>
      <c r="O44" s="11">
        <f>IF(OR(G44="",H44="",J44=""),"",IFERROR(J44/(G44-H44),""))</f>
        <v/>
      </c>
      <c r="P44" s="11">
        <f>IF(OR(J44="",K44="",L44=""),"",IFERROR((K44/60*L44)/J44,""))</f>
        <v/>
      </c>
      <c r="Q44" s="11">
        <f>IF(OR(L44="",M44=""),"",IFERROR(M44/L44,""))</f>
        <v/>
      </c>
      <c r="R44" s="11">
        <f>IF(OR(O44="",P44="",Q44=""),"",IFERROR(O44*P44*Q44,""))</f>
        <v/>
      </c>
      <c r="S44" s="12">
        <f>IFERROR(IF(COUNTA(A44:I44,K44:M44,T44)=0,"",IF(OR(A44="",B44="",C44="",D44="",E44="",F44="",G44="",H44="",I44="",K44="",L44="",M44=""),"Unvollständig",IF(OR(G44&lt;0,H44&lt;0,I44&lt;0,H44+I44&gt;G44,K44&lt;=0,L44&lt;0,M44&lt;0,M44&gt;L44,R44="",P44&gt;'Parameter'!$B$12),"Prüfen",IF(R44&lt;'Parameter'!$B$8,"Unter Ziel","Im Ziel")))),"Prüfen")</f>
        <v/>
      </c>
      <c r="T44" s="22" t="n"/>
      <c r="V44">
        <f>IFERROR(INDEX('Parameter'!$A$19:$A$24,ROW()-5),"")</f>
        <v/>
      </c>
      <c r="W44">
        <f>IFERROR(INDEX('Parameter'!$B$19:$B$21,ROW()-5),"")</f>
        <v/>
      </c>
      <c r="X44">
        <f>IFERROR(INDEX('Parameter'!$C$19:$C$23,ROW()-5),"")</f>
        <v/>
      </c>
    </row>
    <row r="45">
      <c r="A45" s="20" t="n"/>
      <c r="B45" s="21" t="n"/>
      <c r="C45" s="21" t="n"/>
      <c r="D45" s="22" t="n"/>
      <c r="E45" s="22" t="n"/>
      <c r="F45" s="22" t="n"/>
      <c r="G45" s="23" t="n"/>
      <c r="H45" s="23" t="n"/>
      <c r="I45" s="23" t="n"/>
      <c r="J45" s="27">
        <f>IF(OR(G45="",H45="",I45=""),"",IFERROR(G45-H45-I45,""))</f>
        <v/>
      </c>
      <c r="K45" s="25" t="n"/>
      <c r="L45" s="26" t="n"/>
      <c r="M45" s="26" t="n"/>
      <c r="N45" s="13">
        <f>IF(OR(L45="",M45=""),"",IFERROR(L45-M45,""))</f>
        <v/>
      </c>
      <c r="O45" s="8">
        <f>IF(OR(G45="",H45="",J45=""),"",IFERROR(J45/(G45-H45),""))</f>
        <v/>
      </c>
      <c r="P45" s="8">
        <f>IF(OR(J45="",K45="",L45=""),"",IFERROR((K45/60*L45)/J45,""))</f>
        <v/>
      </c>
      <c r="Q45" s="8">
        <f>IF(OR(L45="",M45=""),"",IFERROR(M45/L45,""))</f>
        <v/>
      </c>
      <c r="R45" s="8">
        <f>IF(OR(O45="",P45="",Q45=""),"",IFERROR(O45*P45*Q45,""))</f>
        <v/>
      </c>
      <c r="S45" s="9">
        <f>IFERROR(IF(COUNTA(A45:I45,K45:M45,T45)=0,"",IF(OR(A45="",B45="",C45="",D45="",E45="",F45="",G45="",H45="",I45="",K45="",L45="",M45=""),"Unvollständig",IF(OR(G45&lt;0,H45&lt;0,I45&lt;0,H45+I45&gt;G45,K45&lt;=0,L45&lt;0,M45&lt;0,M45&gt;L45,R45="",P45&gt;'Parameter'!$B$12),"Prüfen",IF(R45&lt;'Parameter'!$B$8,"Unter Ziel","Im Ziel")))),"Prüfen")</f>
        <v/>
      </c>
      <c r="T45" s="22" t="n"/>
      <c r="V45">
        <f>IFERROR(INDEX('Parameter'!$A$19:$A$24,ROW()-5),"")</f>
        <v/>
      </c>
      <c r="W45">
        <f>IFERROR(INDEX('Parameter'!$B$19:$B$21,ROW()-5),"")</f>
        <v/>
      </c>
      <c r="X45">
        <f>IFERROR(INDEX('Parameter'!$C$19:$C$23,ROW()-5),"")</f>
        <v/>
      </c>
    </row>
    <row r="46">
      <c r="A46" s="20" t="n"/>
      <c r="B46" s="21" t="n"/>
      <c r="C46" s="21" t="n"/>
      <c r="D46" s="22" t="n"/>
      <c r="E46" s="22" t="n"/>
      <c r="F46" s="22" t="n"/>
      <c r="G46" s="23" t="n"/>
      <c r="H46" s="23" t="n"/>
      <c r="I46" s="23" t="n"/>
      <c r="J46" s="24">
        <f>IF(OR(G46="",H46="",I46=""),"",IFERROR(G46-H46-I46,""))</f>
        <v/>
      </c>
      <c r="K46" s="25" t="n"/>
      <c r="L46" s="26" t="n"/>
      <c r="M46" s="26" t="n"/>
      <c r="N46" s="15">
        <f>IF(OR(L46="",M46=""),"",IFERROR(L46-M46,""))</f>
        <v/>
      </c>
      <c r="O46" s="11">
        <f>IF(OR(G46="",H46="",J46=""),"",IFERROR(J46/(G46-H46),""))</f>
        <v/>
      </c>
      <c r="P46" s="11">
        <f>IF(OR(J46="",K46="",L46=""),"",IFERROR((K46/60*L46)/J46,""))</f>
        <v/>
      </c>
      <c r="Q46" s="11">
        <f>IF(OR(L46="",M46=""),"",IFERROR(M46/L46,""))</f>
        <v/>
      </c>
      <c r="R46" s="11">
        <f>IF(OR(O46="",P46="",Q46=""),"",IFERROR(O46*P46*Q46,""))</f>
        <v/>
      </c>
      <c r="S46" s="12">
        <f>IFERROR(IF(COUNTA(A46:I46,K46:M46,T46)=0,"",IF(OR(A46="",B46="",C46="",D46="",E46="",F46="",G46="",H46="",I46="",K46="",L46="",M46=""),"Unvollständig",IF(OR(G46&lt;0,H46&lt;0,I46&lt;0,H46+I46&gt;G46,K46&lt;=0,L46&lt;0,M46&lt;0,M46&gt;L46,R46="",P46&gt;'Parameter'!$B$12),"Prüfen",IF(R46&lt;'Parameter'!$B$8,"Unter Ziel","Im Ziel")))),"Prüfen")</f>
        <v/>
      </c>
      <c r="T46" s="22" t="n"/>
      <c r="V46">
        <f>IFERROR(INDEX('Parameter'!$A$19:$A$24,ROW()-5),"")</f>
        <v/>
      </c>
      <c r="W46">
        <f>IFERROR(INDEX('Parameter'!$B$19:$B$21,ROW()-5),"")</f>
        <v/>
      </c>
      <c r="X46">
        <f>IFERROR(INDEX('Parameter'!$C$19:$C$23,ROW()-5),"")</f>
        <v/>
      </c>
    </row>
    <row r="47">
      <c r="A47" s="20" t="n"/>
      <c r="B47" s="21" t="n"/>
      <c r="C47" s="21" t="n"/>
      <c r="D47" s="22" t="n"/>
      <c r="E47" s="22" t="n"/>
      <c r="F47" s="22" t="n"/>
      <c r="G47" s="23" t="n"/>
      <c r="H47" s="23" t="n"/>
      <c r="I47" s="23" t="n"/>
      <c r="J47" s="27">
        <f>IF(OR(G47="",H47="",I47=""),"",IFERROR(G47-H47-I47,""))</f>
        <v/>
      </c>
      <c r="K47" s="25" t="n"/>
      <c r="L47" s="26" t="n"/>
      <c r="M47" s="26" t="n"/>
      <c r="N47" s="13">
        <f>IF(OR(L47="",M47=""),"",IFERROR(L47-M47,""))</f>
        <v/>
      </c>
      <c r="O47" s="8">
        <f>IF(OR(G47="",H47="",J47=""),"",IFERROR(J47/(G47-H47),""))</f>
        <v/>
      </c>
      <c r="P47" s="8">
        <f>IF(OR(J47="",K47="",L47=""),"",IFERROR((K47/60*L47)/J47,""))</f>
        <v/>
      </c>
      <c r="Q47" s="8">
        <f>IF(OR(L47="",M47=""),"",IFERROR(M47/L47,""))</f>
        <v/>
      </c>
      <c r="R47" s="8">
        <f>IF(OR(O47="",P47="",Q47=""),"",IFERROR(O47*P47*Q47,""))</f>
        <v/>
      </c>
      <c r="S47" s="9">
        <f>IFERROR(IF(COUNTA(A47:I47,K47:M47,T47)=0,"",IF(OR(A47="",B47="",C47="",D47="",E47="",F47="",G47="",H47="",I47="",K47="",L47="",M47=""),"Unvollständig",IF(OR(G47&lt;0,H47&lt;0,I47&lt;0,H47+I47&gt;G47,K47&lt;=0,L47&lt;0,M47&lt;0,M47&gt;L47,R47="",P47&gt;'Parameter'!$B$12),"Prüfen",IF(R47&lt;'Parameter'!$B$8,"Unter Ziel","Im Ziel")))),"Prüfen")</f>
        <v/>
      </c>
      <c r="T47" s="22" t="n"/>
      <c r="V47">
        <f>IFERROR(INDEX('Parameter'!$A$19:$A$24,ROW()-5),"")</f>
        <v/>
      </c>
      <c r="W47">
        <f>IFERROR(INDEX('Parameter'!$B$19:$B$21,ROW()-5),"")</f>
        <v/>
      </c>
      <c r="X47">
        <f>IFERROR(INDEX('Parameter'!$C$19:$C$23,ROW()-5),"")</f>
        <v/>
      </c>
    </row>
    <row r="48">
      <c r="A48" s="20" t="n"/>
      <c r="B48" s="21" t="n"/>
      <c r="C48" s="21" t="n"/>
      <c r="D48" s="22" t="n"/>
      <c r="E48" s="22" t="n"/>
      <c r="F48" s="22" t="n"/>
      <c r="G48" s="23" t="n"/>
      <c r="H48" s="23" t="n"/>
      <c r="I48" s="23" t="n"/>
      <c r="J48" s="24">
        <f>IF(OR(G48="",H48="",I48=""),"",IFERROR(G48-H48-I48,""))</f>
        <v/>
      </c>
      <c r="K48" s="25" t="n"/>
      <c r="L48" s="26" t="n"/>
      <c r="M48" s="26" t="n"/>
      <c r="N48" s="15">
        <f>IF(OR(L48="",M48=""),"",IFERROR(L48-M48,""))</f>
        <v/>
      </c>
      <c r="O48" s="11">
        <f>IF(OR(G48="",H48="",J48=""),"",IFERROR(J48/(G48-H48),""))</f>
        <v/>
      </c>
      <c r="P48" s="11">
        <f>IF(OR(J48="",K48="",L48=""),"",IFERROR((K48/60*L48)/J48,""))</f>
        <v/>
      </c>
      <c r="Q48" s="11">
        <f>IF(OR(L48="",M48=""),"",IFERROR(M48/L48,""))</f>
        <v/>
      </c>
      <c r="R48" s="11">
        <f>IF(OR(O48="",P48="",Q48=""),"",IFERROR(O48*P48*Q48,""))</f>
        <v/>
      </c>
      <c r="S48" s="12">
        <f>IFERROR(IF(COUNTA(A48:I48,K48:M48,T48)=0,"",IF(OR(A48="",B48="",C48="",D48="",E48="",F48="",G48="",H48="",I48="",K48="",L48="",M48=""),"Unvollständig",IF(OR(G48&lt;0,H48&lt;0,I48&lt;0,H48+I48&gt;G48,K48&lt;=0,L48&lt;0,M48&lt;0,M48&gt;L48,R48="",P48&gt;'Parameter'!$B$12),"Prüfen",IF(R48&lt;'Parameter'!$B$8,"Unter Ziel","Im Ziel")))),"Prüfen")</f>
        <v/>
      </c>
      <c r="T48" s="22" t="n"/>
      <c r="V48">
        <f>IFERROR(INDEX('Parameter'!$A$19:$A$24,ROW()-5),"")</f>
        <v/>
      </c>
      <c r="W48">
        <f>IFERROR(INDEX('Parameter'!$B$19:$B$21,ROW()-5),"")</f>
        <v/>
      </c>
      <c r="X48">
        <f>IFERROR(INDEX('Parameter'!$C$19:$C$23,ROW()-5),"")</f>
        <v/>
      </c>
    </row>
    <row r="49">
      <c r="A49" s="20" t="n"/>
      <c r="B49" s="21" t="n"/>
      <c r="C49" s="21" t="n"/>
      <c r="D49" s="22" t="n"/>
      <c r="E49" s="22" t="n"/>
      <c r="F49" s="22" t="n"/>
      <c r="G49" s="23" t="n"/>
      <c r="H49" s="23" t="n"/>
      <c r="I49" s="23" t="n"/>
      <c r="J49" s="27">
        <f>IF(OR(G49="",H49="",I49=""),"",IFERROR(G49-H49-I49,""))</f>
        <v/>
      </c>
      <c r="K49" s="25" t="n"/>
      <c r="L49" s="26" t="n"/>
      <c r="M49" s="26" t="n"/>
      <c r="N49" s="13">
        <f>IF(OR(L49="",M49=""),"",IFERROR(L49-M49,""))</f>
        <v/>
      </c>
      <c r="O49" s="8">
        <f>IF(OR(G49="",H49="",J49=""),"",IFERROR(J49/(G49-H49),""))</f>
        <v/>
      </c>
      <c r="P49" s="8">
        <f>IF(OR(J49="",K49="",L49=""),"",IFERROR((K49/60*L49)/J49,""))</f>
        <v/>
      </c>
      <c r="Q49" s="8">
        <f>IF(OR(L49="",M49=""),"",IFERROR(M49/L49,""))</f>
        <v/>
      </c>
      <c r="R49" s="8">
        <f>IF(OR(O49="",P49="",Q49=""),"",IFERROR(O49*P49*Q49,""))</f>
        <v/>
      </c>
      <c r="S49" s="9">
        <f>IFERROR(IF(COUNTA(A49:I49,K49:M49,T49)=0,"",IF(OR(A49="",B49="",C49="",D49="",E49="",F49="",G49="",H49="",I49="",K49="",L49="",M49=""),"Unvollständig",IF(OR(G49&lt;0,H49&lt;0,I49&lt;0,H49+I49&gt;G49,K49&lt;=0,L49&lt;0,M49&lt;0,M49&gt;L49,R49="",P49&gt;'Parameter'!$B$12),"Prüfen",IF(R49&lt;'Parameter'!$B$8,"Unter Ziel","Im Ziel")))),"Prüfen")</f>
        <v/>
      </c>
      <c r="T49" s="22" t="n"/>
      <c r="V49">
        <f>IFERROR(INDEX('Parameter'!$A$19:$A$24,ROW()-5),"")</f>
        <v/>
      </c>
      <c r="W49">
        <f>IFERROR(INDEX('Parameter'!$B$19:$B$21,ROW()-5),"")</f>
        <v/>
      </c>
      <c r="X49">
        <f>IFERROR(INDEX('Parameter'!$C$19:$C$23,ROW()-5),"")</f>
        <v/>
      </c>
    </row>
    <row r="50">
      <c r="A50" s="20" t="n"/>
      <c r="B50" s="21" t="n"/>
      <c r="C50" s="21" t="n"/>
      <c r="D50" s="22" t="n"/>
      <c r="E50" s="22" t="n"/>
      <c r="F50" s="22" t="n"/>
      <c r="G50" s="23" t="n"/>
      <c r="H50" s="23" t="n"/>
      <c r="I50" s="23" t="n"/>
      <c r="J50" s="24">
        <f>IF(OR(G50="",H50="",I50=""),"",IFERROR(G50-H50-I50,""))</f>
        <v/>
      </c>
      <c r="K50" s="25" t="n"/>
      <c r="L50" s="26" t="n"/>
      <c r="M50" s="26" t="n"/>
      <c r="N50" s="15">
        <f>IF(OR(L50="",M50=""),"",IFERROR(L50-M50,""))</f>
        <v/>
      </c>
      <c r="O50" s="11">
        <f>IF(OR(G50="",H50="",J50=""),"",IFERROR(J50/(G50-H50),""))</f>
        <v/>
      </c>
      <c r="P50" s="11">
        <f>IF(OR(J50="",K50="",L50=""),"",IFERROR((K50/60*L50)/J50,""))</f>
        <v/>
      </c>
      <c r="Q50" s="11">
        <f>IF(OR(L50="",M50=""),"",IFERROR(M50/L50,""))</f>
        <v/>
      </c>
      <c r="R50" s="11">
        <f>IF(OR(O50="",P50="",Q50=""),"",IFERROR(O50*P50*Q50,""))</f>
        <v/>
      </c>
      <c r="S50" s="12">
        <f>IFERROR(IF(COUNTA(A50:I50,K50:M50,T50)=0,"",IF(OR(A50="",B50="",C50="",D50="",E50="",F50="",G50="",H50="",I50="",K50="",L50="",M50=""),"Unvollständig",IF(OR(G50&lt;0,H50&lt;0,I50&lt;0,H50+I50&gt;G50,K50&lt;=0,L50&lt;0,M50&lt;0,M50&gt;L50,R50="",P50&gt;'Parameter'!$B$12),"Prüfen",IF(R50&lt;'Parameter'!$B$8,"Unter Ziel","Im Ziel")))),"Prüfen")</f>
        <v/>
      </c>
      <c r="T50" s="22" t="n"/>
      <c r="V50">
        <f>IFERROR(INDEX('Parameter'!$A$19:$A$24,ROW()-5),"")</f>
        <v/>
      </c>
      <c r="W50">
        <f>IFERROR(INDEX('Parameter'!$B$19:$B$21,ROW()-5),"")</f>
        <v/>
      </c>
      <c r="X50">
        <f>IFERROR(INDEX('Parameter'!$C$19:$C$23,ROW()-5),"")</f>
        <v/>
      </c>
    </row>
    <row r="51">
      <c r="A51" s="20" t="n"/>
      <c r="B51" s="21" t="n"/>
      <c r="C51" s="21" t="n"/>
      <c r="D51" s="22" t="n"/>
      <c r="E51" s="22" t="n"/>
      <c r="F51" s="22" t="n"/>
      <c r="G51" s="23" t="n"/>
      <c r="H51" s="23" t="n"/>
      <c r="I51" s="23" t="n"/>
      <c r="J51" s="27">
        <f>IF(OR(G51="",H51="",I51=""),"",IFERROR(G51-H51-I51,""))</f>
        <v/>
      </c>
      <c r="K51" s="25" t="n"/>
      <c r="L51" s="26" t="n"/>
      <c r="M51" s="26" t="n"/>
      <c r="N51" s="13">
        <f>IF(OR(L51="",M51=""),"",IFERROR(L51-M51,""))</f>
        <v/>
      </c>
      <c r="O51" s="8">
        <f>IF(OR(G51="",H51="",J51=""),"",IFERROR(J51/(G51-H51),""))</f>
        <v/>
      </c>
      <c r="P51" s="8">
        <f>IF(OR(J51="",K51="",L51=""),"",IFERROR((K51/60*L51)/J51,""))</f>
        <v/>
      </c>
      <c r="Q51" s="8">
        <f>IF(OR(L51="",M51=""),"",IFERROR(M51/L51,""))</f>
        <v/>
      </c>
      <c r="R51" s="8">
        <f>IF(OR(O51="",P51="",Q51=""),"",IFERROR(O51*P51*Q51,""))</f>
        <v/>
      </c>
      <c r="S51" s="9">
        <f>IFERROR(IF(COUNTA(A51:I51,K51:M51,T51)=0,"",IF(OR(A51="",B51="",C51="",D51="",E51="",F51="",G51="",H51="",I51="",K51="",L51="",M51=""),"Unvollständig",IF(OR(G51&lt;0,H51&lt;0,I51&lt;0,H51+I51&gt;G51,K51&lt;=0,L51&lt;0,M51&lt;0,M51&gt;L51,R51="",P51&gt;'Parameter'!$B$12),"Prüfen",IF(R51&lt;'Parameter'!$B$8,"Unter Ziel","Im Ziel")))),"Prüfen")</f>
        <v/>
      </c>
      <c r="T51" s="22" t="n"/>
      <c r="V51">
        <f>IFERROR(INDEX('Parameter'!$A$19:$A$24,ROW()-5),"")</f>
        <v/>
      </c>
      <c r="W51">
        <f>IFERROR(INDEX('Parameter'!$B$19:$B$21,ROW()-5),"")</f>
        <v/>
      </c>
      <c r="X51">
        <f>IFERROR(INDEX('Parameter'!$C$19:$C$23,ROW()-5),"")</f>
        <v/>
      </c>
    </row>
    <row r="52">
      <c r="A52" s="20" t="n"/>
      <c r="B52" s="21" t="n"/>
      <c r="C52" s="21" t="n"/>
      <c r="D52" s="22" t="n"/>
      <c r="E52" s="22" t="n"/>
      <c r="F52" s="22" t="n"/>
      <c r="G52" s="23" t="n"/>
      <c r="H52" s="23" t="n"/>
      <c r="I52" s="23" t="n"/>
      <c r="J52" s="24">
        <f>IF(OR(G52="",H52="",I52=""),"",IFERROR(G52-H52-I52,""))</f>
        <v/>
      </c>
      <c r="K52" s="25" t="n"/>
      <c r="L52" s="26" t="n"/>
      <c r="M52" s="26" t="n"/>
      <c r="N52" s="15">
        <f>IF(OR(L52="",M52=""),"",IFERROR(L52-M52,""))</f>
        <v/>
      </c>
      <c r="O52" s="11">
        <f>IF(OR(G52="",H52="",J52=""),"",IFERROR(J52/(G52-H52),""))</f>
        <v/>
      </c>
      <c r="P52" s="11">
        <f>IF(OR(J52="",K52="",L52=""),"",IFERROR((K52/60*L52)/J52,""))</f>
        <v/>
      </c>
      <c r="Q52" s="11">
        <f>IF(OR(L52="",M52=""),"",IFERROR(M52/L52,""))</f>
        <v/>
      </c>
      <c r="R52" s="11">
        <f>IF(OR(O52="",P52="",Q52=""),"",IFERROR(O52*P52*Q52,""))</f>
        <v/>
      </c>
      <c r="S52" s="12">
        <f>IFERROR(IF(COUNTA(A52:I52,K52:M52,T52)=0,"",IF(OR(A52="",B52="",C52="",D52="",E52="",F52="",G52="",H52="",I52="",K52="",L52="",M52=""),"Unvollständig",IF(OR(G52&lt;0,H52&lt;0,I52&lt;0,H52+I52&gt;G52,K52&lt;=0,L52&lt;0,M52&lt;0,M52&gt;L52,R52="",P52&gt;'Parameter'!$B$12),"Prüfen",IF(R52&lt;'Parameter'!$B$8,"Unter Ziel","Im Ziel")))),"Prüfen")</f>
        <v/>
      </c>
      <c r="T52" s="22" t="n"/>
      <c r="V52">
        <f>IFERROR(INDEX('Parameter'!$A$19:$A$24,ROW()-5),"")</f>
        <v/>
      </c>
      <c r="W52">
        <f>IFERROR(INDEX('Parameter'!$B$19:$B$21,ROW()-5),"")</f>
        <v/>
      </c>
      <c r="X52">
        <f>IFERROR(INDEX('Parameter'!$C$19:$C$23,ROW()-5),"")</f>
        <v/>
      </c>
    </row>
    <row r="53">
      <c r="A53" s="20" t="n"/>
      <c r="B53" s="21" t="n"/>
      <c r="C53" s="21" t="n"/>
      <c r="D53" s="22" t="n"/>
      <c r="E53" s="22" t="n"/>
      <c r="F53" s="22" t="n"/>
      <c r="G53" s="23" t="n"/>
      <c r="H53" s="23" t="n"/>
      <c r="I53" s="23" t="n"/>
      <c r="J53" s="27">
        <f>IF(OR(G53="",H53="",I53=""),"",IFERROR(G53-H53-I53,""))</f>
        <v/>
      </c>
      <c r="K53" s="25" t="n"/>
      <c r="L53" s="26" t="n"/>
      <c r="M53" s="26" t="n"/>
      <c r="N53" s="13">
        <f>IF(OR(L53="",M53=""),"",IFERROR(L53-M53,""))</f>
        <v/>
      </c>
      <c r="O53" s="8">
        <f>IF(OR(G53="",H53="",J53=""),"",IFERROR(J53/(G53-H53),""))</f>
        <v/>
      </c>
      <c r="P53" s="8">
        <f>IF(OR(J53="",K53="",L53=""),"",IFERROR((K53/60*L53)/J53,""))</f>
        <v/>
      </c>
      <c r="Q53" s="8">
        <f>IF(OR(L53="",M53=""),"",IFERROR(M53/L53,""))</f>
        <v/>
      </c>
      <c r="R53" s="8">
        <f>IF(OR(O53="",P53="",Q53=""),"",IFERROR(O53*P53*Q53,""))</f>
        <v/>
      </c>
      <c r="S53" s="9">
        <f>IFERROR(IF(COUNTA(A53:I53,K53:M53,T53)=0,"",IF(OR(A53="",B53="",C53="",D53="",E53="",F53="",G53="",H53="",I53="",K53="",L53="",M53=""),"Unvollständig",IF(OR(G53&lt;0,H53&lt;0,I53&lt;0,H53+I53&gt;G53,K53&lt;=0,L53&lt;0,M53&lt;0,M53&gt;L53,R53="",P53&gt;'Parameter'!$B$12),"Prüfen",IF(R53&lt;'Parameter'!$B$8,"Unter Ziel","Im Ziel")))),"Prüfen")</f>
        <v/>
      </c>
      <c r="T53" s="22" t="n"/>
      <c r="V53">
        <f>IFERROR(INDEX('Parameter'!$A$19:$A$24,ROW()-5),"")</f>
        <v/>
      </c>
      <c r="W53">
        <f>IFERROR(INDEX('Parameter'!$B$19:$B$21,ROW()-5),"")</f>
        <v/>
      </c>
      <c r="X53">
        <f>IFERROR(INDEX('Parameter'!$C$19:$C$23,ROW()-5),"")</f>
        <v/>
      </c>
    </row>
    <row r="54">
      <c r="A54" s="20" t="n"/>
      <c r="B54" s="21" t="n"/>
      <c r="C54" s="21" t="n"/>
      <c r="D54" s="22" t="n"/>
      <c r="E54" s="22" t="n"/>
      <c r="F54" s="22" t="n"/>
      <c r="G54" s="23" t="n"/>
      <c r="H54" s="23" t="n"/>
      <c r="I54" s="23" t="n"/>
      <c r="J54" s="24">
        <f>IF(OR(G54="",H54="",I54=""),"",IFERROR(G54-H54-I54,""))</f>
        <v/>
      </c>
      <c r="K54" s="25" t="n"/>
      <c r="L54" s="26" t="n"/>
      <c r="M54" s="26" t="n"/>
      <c r="N54" s="15">
        <f>IF(OR(L54="",M54=""),"",IFERROR(L54-M54,""))</f>
        <v/>
      </c>
      <c r="O54" s="11">
        <f>IF(OR(G54="",H54="",J54=""),"",IFERROR(J54/(G54-H54),""))</f>
        <v/>
      </c>
      <c r="P54" s="11">
        <f>IF(OR(J54="",K54="",L54=""),"",IFERROR((K54/60*L54)/J54,""))</f>
        <v/>
      </c>
      <c r="Q54" s="11">
        <f>IF(OR(L54="",M54=""),"",IFERROR(M54/L54,""))</f>
        <v/>
      </c>
      <c r="R54" s="11">
        <f>IF(OR(O54="",P54="",Q54=""),"",IFERROR(O54*P54*Q54,""))</f>
        <v/>
      </c>
      <c r="S54" s="12">
        <f>IFERROR(IF(COUNTA(A54:I54,K54:M54,T54)=0,"",IF(OR(A54="",B54="",C54="",D54="",E54="",F54="",G54="",H54="",I54="",K54="",L54="",M54=""),"Unvollständig",IF(OR(G54&lt;0,H54&lt;0,I54&lt;0,H54+I54&gt;G54,K54&lt;=0,L54&lt;0,M54&lt;0,M54&gt;L54,R54="",P54&gt;'Parameter'!$B$12),"Prüfen",IF(R54&lt;'Parameter'!$B$8,"Unter Ziel","Im Ziel")))),"Prüfen")</f>
        <v/>
      </c>
      <c r="T54" s="22" t="n"/>
      <c r="V54">
        <f>IFERROR(INDEX('Parameter'!$A$19:$A$24,ROW()-5),"")</f>
        <v/>
      </c>
      <c r="W54">
        <f>IFERROR(INDEX('Parameter'!$B$19:$B$21,ROW()-5),"")</f>
        <v/>
      </c>
      <c r="X54">
        <f>IFERROR(INDEX('Parameter'!$C$19:$C$23,ROW()-5),"")</f>
        <v/>
      </c>
    </row>
    <row r="55">
      <c r="A55" s="20" t="n"/>
      <c r="B55" s="21" t="n"/>
      <c r="C55" s="21" t="n"/>
      <c r="D55" s="22" t="n"/>
      <c r="E55" s="22" t="n"/>
      <c r="F55" s="22" t="n"/>
      <c r="G55" s="23" t="n"/>
      <c r="H55" s="23" t="n"/>
      <c r="I55" s="23" t="n"/>
      <c r="J55" s="27">
        <f>IF(OR(G55="",H55="",I55=""),"",IFERROR(G55-H55-I55,""))</f>
        <v/>
      </c>
      <c r="K55" s="25" t="n"/>
      <c r="L55" s="26" t="n"/>
      <c r="M55" s="26" t="n"/>
      <c r="N55" s="13">
        <f>IF(OR(L55="",M55=""),"",IFERROR(L55-M55,""))</f>
        <v/>
      </c>
      <c r="O55" s="8">
        <f>IF(OR(G55="",H55="",J55=""),"",IFERROR(J55/(G55-H55),""))</f>
        <v/>
      </c>
      <c r="P55" s="8">
        <f>IF(OR(J55="",K55="",L55=""),"",IFERROR((K55/60*L55)/J55,""))</f>
        <v/>
      </c>
      <c r="Q55" s="8">
        <f>IF(OR(L55="",M55=""),"",IFERROR(M55/L55,""))</f>
        <v/>
      </c>
      <c r="R55" s="8">
        <f>IF(OR(O55="",P55="",Q55=""),"",IFERROR(O55*P55*Q55,""))</f>
        <v/>
      </c>
      <c r="S55" s="9">
        <f>IFERROR(IF(COUNTA(A55:I55,K55:M55,T55)=0,"",IF(OR(A55="",B55="",C55="",D55="",E55="",F55="",G55="",H55="",I55="",K55="",L55="",M55=""),"Unvollständig",IF(OR(G55&lt;0,H55&lt;0,I55&lt;0,H55+I55&gt;G55,K55&lt;=0,L55&lt;0,M55&lt;0,M55&gt;L55,R55="",P55&gt;'Parameter'!$B$12),"Prüfen",IF(R55&lt;'Parameter'!$B$8,"Unter Ziel","Im Ziel")))),"Prüfen")</f>
        <v/>
      </c>
      <c r="T55" s="22" t="n"/>
      <c r="V55">
        <f>IFERROR(INDEX('Parameter'!$A$19:$A$24,ROW()-5),"")</f>
        <v/>
      </c>
      <c r="W55">
        <f>IFERROR(INDEX('Parameter'!$B$19:$B$21,ROW()-5),"")</f>
        <v/>
      </c>
      <c r="X55">
        <f>IFERROR(INDEX('Parameter'!$C$19:$C$23,ROW()-5),"")</f>
        <v/>
      </c>
    </row>
    <row r="56">
      <c r="A56" s="20" t="n"/>
      <c r="B56" s="21" t="n"/>
      <c r="C56" s="21" t="n"/>
      <c r="D56" s="22" t="n"/>
      <c r="E56" s="22" t="n"/>
      <c r="F56" s="22" t="n"/>
      <c r="G56" s="23" t="n"/>
      <c r="H56" s="23" t="n"/>
      <c r="I56" s="23" t="n"/>
      <c r="J56" s="24">
        <f>IF(OR(G56="",H56="",I56=""),"",IFERROR(G56-H56-I56,""))</f>
        <v/>
      </c>
      <c r="K56" s="25" t="n"/>
      <c r="L56" s="26" t="n"/>
      <c r="M56" s="26" t="n"/>
      <c r="N56" s="15">
        <f>IF(OR(L56="",M56=""),"",IFERROR(L56-M56,""))</f>
        <v/>
      </c>
      <c r="O56" s="11">
        <f>IF(OR(G56="",H56="",J56=""),"",IFERROR(J56/(G56-H56),""))</f>
        <v/>
      </c>
      <c r="P56" s="11">
        <f>IF(OR(J56="",K56="",L56=""),"",IFERROR((K56/60*L56)/J56,""))</f>
        <v/>
      </c>
      <c r="Q56" s="11">
        <f>IF(OR(L56="",M56=""),"",IFERROR(M56/L56,""))</f>
        <v/>
      </c>
      <c r="R56" s="11">
        <f>IF(OR(O56="",P56="",Q56=""),"",IFERROR(O56*P56*Q56,""))</f>
        <v/>
      </c>
      <c r="S56" s="12">
        <f>IFERROR(IF(COUNTA(A56:I56,K56:M56,T56)=0,"",IF(OR(A56="",B56="",C56="",D56="",E56="",F56="",G56="",H56="",I56="",K56="",L56="",M56=""),"Unvollständig",IF(OR(G56&lt;0,H56&lt;0,I56&lt;0,H56+I56&gt;G56,K56&lt;=0,L56&lt;0,M56&lt;0,M56&gt;L56,R56="",P56&gt;'Parameter'!$B$12),"Prüfen",IF(R56&lt;'Parameter'!$B$8,"Unter Ziel","Im Ziel")))),"Prüfen")</f>
        <v/>
      </c>
      <c r="T56" s="22" t="n"/>
      <c r="V56">
        <f>IFERROR(INDEX('Parameter'!$A$19:$A$24,ROW()-5),"")</f>
        <v/>
      </c>
      <c r="W56">
        <f>IFERROR(INDEX('Parameter'!$B$19:$B$21,ROW()-5),"")</f>
        <v/>
      </c>
      <c r="X56">
        <f>IFERROR(INDEX('Parameter'!$C$19:$C$23,ROW()-5),"")</f>
        <v/>
      </c>
    </row>
    <row r="57">
      <c r="A57" s="20" t="n"/>
      <c r="B57" s="21" t="n"/>
      <c r="C57" s="21" t="n"/>
      <c r="D57" s="22" t="n"/>
      <c r="E57" s="22" t="n"/>
      <c r="F57" s="22" t="n"/>
      <c r="G57" s="23" t="n"/>
      <c r="H57" s="23" t="n"/>
      <c r="I57" s="23" t="n"/>
      <c r="J57" s="27">
        <f>IF(OR(G57="",H57="",I57=""),"",IFERROR(G57-H57-I57,""))</f>
        <v/>
      </c>
      <c r="K57" s="25" t="n"/>
      <c r="L57" s="26" t="n"/>
      <c r="M57" s="26" t="n"/>
      <c r="N57" s="13">
        <f>IF(OR(L57="",M57=""),"",IFERROR(L57-M57,""))</f>
        <v/>
      </c>
      <c r="O57" s="8">
        <f>IF(OR(G57="",H57="",J57=""),"",IFERROR(J57/(G57-H57),""))</f>
        <v/>
      </c>
      <c r="P57" s="8">
        <f>IF(OR(J57="",K57="",L57=""),"",IFERROR((K57/60*L57)/J57,""))</f>
        <v/>
      </c>
      <c r="Q57" s="8">
        <f>IF(OR(L57="",M57=""),"",IFERROR(M57/L57,""))</f>
        <v/>
      </c>
      <c r="R57" s="8">
        <f>IF(OR(O57="",P57="",Q57=""),"",IFERROR(O57*P57*Q57,""))</f>
        <v/>
      </c>
      <c r="S57" s="9">
        <f>IFERROR(IF(COUNTA(A57:I57,K57:M57,T57)=0,"",IF(OR(A57="",B57="",C57="",D57="",E57="",F57="",G57="",H57="",I57="",K57="",L57="",M57=""),"Unvollständig",IF(OR(G57&lt;0,H57&lt;0,I57&lt;0,H57+I57&gt;G57,K57&lt;=0,L57&lt;0,M57&lt;0,M57&gt;L57,R57="",P57&gt;'Parameter'!$B$12),"Prüfen",IF(R57&lt;'Parameter'!$B$8,"Unter Ziel","Im Ziel")))),"Prüfen")</f>
        <v/>
      </c>
      <c r="T57" s="22" t="n"/>
      <c r="V57">
        <f>IFERROR(INDEX('Parameter'!$A$19:$A$24,ROW()-5),"")</f>
        <v/>
      </c>
      <c r="W57">
        <f>IFERROR(INDEX('Parameter'!$B$19:$B$21,ROW()-5),"")</f>
        <v/>
      </c>
      <c r="X57">
        <f>IFERROR(INDEX('Parameter'!$C$19:$C$23,ROW()-5),"")</f>
        <v/>
      </c>
    </row>
    <row r="58">
      <c r="A58" s="20" t="n"/>
      <c r="B58" s="21" t="n"/>
      <c r="C58" s="21" t="n"/>
      <c r="D58" s="22" t="n"/>
      <c r="E58" s="22" t="n"/>
      <c r="F58" s="22" t="n"/>
      <c r="G58" s="23" t="n"/>
      <c r="H58" s="23" t="n"/>
      <c r="I58" s="23" t="n"/>
      <c r="J58" s="24">
        <f>IF(OR(G58="",H58="",I58=""),"",IFERROR(G58-H58-I58,""))</f>
        <v/>
      </c>
      <c r="K58" s="25" t="n"/>
      <c r="L58" s="26" t="n"/>
      <c r="M58" s="26" t="n"/>
      <c r="N58" s="15">
        <f>IF(OR(L58="",M58=""),"",IFERROR(L58-M58,""))</f>
        <v/>
      </c>
      <c r="O58" s="11">
        <f>IF(OR(G58="",H58="",J58=""),"",IFERROR(J58/(G58-H58),""))</f>
        <v/>
      </c>
      <c r="P58" s="11">
        <f>IF(OR(J58="",K58="",L58=""),"",IFERROR((K58/60*L58)/J58,""))</f>
        <v/>
      </c>
      <c r="Q58" s="11">
        <f>IF(OR(L58="",M58=""),"",IFERROR(M58/L58,""))</f>
        <v/>
      </c>
      <c r="R58" s="11">
        <f>IF(OR(O58="",P58="",Q58=""),"",IFERROR(O58*P58*Q58,""))</f>
        <v/>
      </c>
      <c r="S58" s="12">
        <f>IFERROR(IF(COUNTA(A58:I58,K58:M58,T58)=0,"",IF(OR(A58="",B58="",C58="",D58="",E58="",F58="",G58="",H58="",I58="",K58="",L58="",M58=""),"Unvollständig",IF(OR(G58&lt;0,H58&lt;0,I58&lt;0,H58+I58&gt;G58,K58&lt;=0,L58&lt;0,M58&lt;0,M58&gt;L58,R58="",P58&gt;'Parameter'!$B$12),"Prüfen",IF(R58&lt;'Parameter'!$B$8,"Unter Ziel","Im Ziel")))),"Prüfen")</f>
        <v/>
      </c>
      <c r="T58" s="22" t="n"/>
      <c r="V58">
        <f>IFERROR(INDEX('Parameter'!$A$19:$A$24,ROW()-5),"")</f>
        <v/>
      </c>
      <c r="W58">
        <f>IFERROR(INDEX('Parameter'!$B$19:$B$21,ROW()-5),"")</f>
        <v/>
      </c>
      <c r="X58">
        <f>IFERROR(INDEX('Parameter'!$C$19:$C$23,ROW()-5),"")</f>
        <v/>
      </c>
    </row>
    <row r="59">
      <c r="A59" s="20" t="n"/>
      <c r="B59" s="21" t="n"/>
      <c r="C59" s="21" t="n"/>
      <c r="D59" s="22" t="n"/>
      <c r="E59" s="22" t="n"/>
      <c r="F59" s="22" t="n"/>
      <c r="G59" s="23" t="n"/>
      <c r="H59" s="23" t="n"/>
      <c r="I59" s="23" t="n"/>
      <c r="J59" s="27">
        <f>IF(OR(G59="",H59="",I59=""),"",IFERROR(G59-H59-I59,""))</f>
        <v/>
      </c>
      <c r="K59" s="25" t="n"/>
      <c r="L59" s="26" t="n"/>
      <c r="M59" s="26" t="n"/>
      <c r="N59" s="13">
        <f>IF(OR(L59="",M59=""),"",IFERROR(L59-M59,""))</f>
        <v/>
      </c>
      <c r="O59" s="8">
        <f>IF(OR(G59="",H59="",J59=""),"",IFERROR(J59/(G59-H59),""))</f>
        <v/>
      </c>
      <c r="P59" s="8">
        <f>IF(OR(J59="",K59="",L59=""),"",IFERROR((K59/60*L59)/J59,""))</f>
        <v/>
      </c>
      <c r="Q59" s="8">
        <f>IF(OR(L59="",M59=""),"",IFERROR(M59/L59,""))</f>
        <v/>
      </c>
      <c r="R59" s="8">
        <f>IF(OR(O59="",P59="",Q59=""),"",IFERROR(O59*P59*Q59,""))</f>
        <v/>
      </c>
      <c r="S59" s="9">
        <f>IFERROR(IF(COUNTA(A59:I59,K59:M59,T59)=0,"",IF(OR(A59="",B59="",C59="",D59="",E59="",F59="",G59="",H59="",I59="",K59="",L59="",M59=""),"Unvollständig",IF(OR(G59&lt;0,H59&lt;0,I59&lt;0,H59+I59&gt;G59,K59&lt;=0,L59&lt;0,M59&lt;0,M59&gt;L59,R59="",P59&gt;'Parameter'!$B$12),"Prüfen",IF(R59&lt;'Parameter'!$B$8,"Unter Ziel","Im Ziel")))),"Prüfen")</f>
        <v/>
      </c>
      <c r="T59" s="22" t="n"/>
      <c r="V59">
        <f>IFERROR(INDEX('Parameter'!$A$19:$A$24,ROW()-5),"")</f>
        <v/>
      </c>
      <c r="W59">
        <f>IFERROR(INDEX('Parameter'!$B$19:$B$21,ROW()-5),"")</f>
        <v/>
      </c>
      <c r="X59">
        <f>IFERROR(INDEX('Parameter'!$C$19:$C$23,ROW()-5),"")</f>
        <v/>
      </c>
    </row>
    <row r="60">
      <c r="A60" s="20" t="n"/>
      <c r="B60" s="21" t="n"/>
      <c r="C60" s="21" t="n"/>
      <c r="D60" s="22" t="n"/>
      <c r="E60" s="22" t="n"/>
      <c r="F60" s="22" t="n"/>
      <c r="G60" s="23" t="n"/>
      <c r="H60" s="23" t="n"/>
      <c r="I60" s="23" t="n"/>
      <c r="J60" s="24">
        <f>IF(OR(G60="",H60="",I60=""),"",IFERROR(G60-H60-I60,""))</f>
        <v/>
      </c>
      <c r="K60" s="25" t="n"/>
      <c r="L60" s="26" t="n"/>
      <c r="M60" s="26" t="n"/>
      <c r="N60" s="15">
        <f>IF(OR(L60="",M60=""),"",IFERROR(L60-M60,""))</f>
        <v/>
      </c>
      <c r="O60" s="11">
        <f>IF(OR(G60="",H60="",J60=""),"",IFERROR(J60/(G60-H60),""))</f>
        <v/>
      </c>
      <c r="P60" s="11">
        <f>IF(OR(J60="",K60="",L60=""),"",IFERROR((K60/60*L60)/J60,""))</f>
        <v/>
      </c>
      <c r="Q60" s="11">
        <f>IF(OR(L60="",M60=""),"",IFERROR(M60/L60,""))</f>
        <v/>
      </c>
      <c r="R60" s="11">
        <f>IF(OR(O60="",P60="",Q60=""),"",IFERROR(O60*P60*Q60,""))</f>
        <v/>
      </c>
      <c r="S60" s="12">
        <f>IFERROR(IF(COUNTA(A60:I60,K60:M60,T60)=0,"",IF(OR(A60="",B60="",C60="",D60="",E60="",F60="",G60="",H60="",I60="",K60="",L60="",M60=""),"Unvollständig",IF(OR(G60&lt;0,H60&lt;0,I60&lt;0,H60+I60&gt;G60,K60&lt;=0,L60&lt;0,M60&lt;0,M60&gt;L60,R60="",P60&gt;'Parameter'!$B$12),"Prüfen",IF(R60&lt;'Parameter'!$B$8,"Unter Ziel","Im Ziel")))),"Prüfen")</f>
        <v/>
      </c>
      <c r="T60" s="22" t="n"/>
      <c r="V60">
        <f>IFERROR(INDEX('Parameter'!$A$19:$A$24,ROW()-5),"")</f>
        <v/>
      </c>
      <c r="W60">
        <f>IFERROR(INDEX('Parameter'!$B$19:$B$21,ROW()-5),"")</f>
        <v/>
      </c>
      <c r="X60">
        <f>IFERROR(INDEX('Parameter'!$C$19:$C$23,ROW()-5),"")</f>
        <v/>
      </c>
    </row>
    <row r="61">
      <c r="A61" s="20" t="n"/>
      <c r="B61" s="21" t="n"/>
      <c r="C61" s="21" t="n"/>
      <c r="D61" s="22" t="n"/>
      <c r="E61" s="22" t="n"/>
      <c r="F61" s="22" t="n"/>
      <c r="G61" s="23" t="n"/>
      <c r="H61" s="23" t="n"/>
      <c r="I61" s="23" t="n"/>
      <c r="J61" s="27">
        <f>IF(OR(G61="",H61="",I61=""),"",IFERROR(G61-H61-I61,""))</f>
        <v/>
      </c>
      <c r="K61" s="25" t="n"/>
      <c r="L61" s="26" t="n"/>
      <c r="M61" s="26" t="n"/>
      <c r="N61" s="13">
        <f>IF(OR(L61="",M61=""),"",IFERROR(L61-M61,""))</f>
        <v/>
      </c>
      <c r="O61" s="8">
        <f>IF(OR(G61="",H61="",J61=""),"",IFERROR(J61/(G61-H61),""))</f>
        <v/>
      </c>
      <c r="P61" s="8">
        <f>IF(OR(J61="",K61="",L61=""),"",IFERROR((K61/60*L61)/J61,""))</f>
        <v/>
      </c>
      <c r="Q61" s="8">
        <f>IF(OR(L61="",M61=""),"",IFERROR(M61/L61,""))</f>
        <v/>
      </c>
      <c r="R61" s="8">
        <f>IF(OR(O61="",P61="",Q61=""),"",IFERROR(O61*P61*Q61,""))</f>
        <v/>
      </c>
      <c r="S61" s="9">
        <f>IFERROR(IF(COUNTA(A61:I61,K61:M61,T61)=0,"",IF(OR(A61="",B61="",C61="",D61="",E61="",F61="",G61="",H61="",I61="",K61="",L61="",M61=""),"Unvollständig",IF(OR(G61&lt;0,H61&lt;0,I61&lt;0,H61+I61&gt;G61,K61&lt;=0,L61&lt;0,M61&lt;0,M61&gt;L61,R61="",P61&gt;'Parameter'!$B$12),"Prüfen",IF(R61&lt;'Parameter'!$B$8,"Unter Ziel","Im Ziel")))),"Prüfen")</f>
        <v/>
      </c>
      <c r="T61" s="22" t="n"/>
      <c r="V61">
        <f>IFERROR(INDEX('Parameter'!$A$19:$A$24,ROW()-5),"")</f>
        <v/>
      </c>
      <c r="W61">
        <f>IFERROR(INDEX('Parameter'!$B$19:$B$21,ROW()-5),"")</f>
        <v/>
      </c>
      <c r="X61">
        <f>IFERROR(INDEX('Parameter'!$C$19:$C$23,ROW()-5),"")</f>
        <v/>
      </c>
    </row>
    <row r="62">
      <c r="A62" s="20" t="n"/>
      <c r="B62" s="21" t="n"/>
      <c r="C62" s="21" t="n"/>
      <c r="D62" s="22" t="n"/>
      <c r="E62" s="22" t="n"/>
      <c r="F62" s="22" t="n"/>
      <c r="G62" s="23" t="n"/>
      <c r="H62" s="23" t="n"/>
      <c r="I62" s="23" t="n"/>
      <c r="J62" s="24">
        <f>IF(OR(G62="",H62="",I62=""),"",IFERROR(G62-H62-I62,""))</f>
        <v/>
      </c>
      <c r="K62" s="25" t="n"/>
      <c r="L62" s="26" t="n"/>
      <c r="M62" s="26" t="n"/>
      <c r="N62" s="15">
        <f>IF(OR(L62="",M62=""),"",IFERROR(L62-M62,""))</f>
        <v/>
      </c>
      <c r="O62" s="11">
        <f>IF(OR(G62="",H62="",J62=""),"",IFERROR(J62/(G62-H62),""))</f>
        <v/>
      </c>
      <c r="P62" s="11">
        <f>IF(OR(J62="",K62="",L62=""),"",IFERROR((K62/60*L62)/J62,""))</f>
        <v/>
      </c>
      <c r="Q62" s="11">
        <f>IF(OR(L62="",M62=""),"",IFERROR(M62/L62,""))</f>
        <v/>
      </c>
      <c r="R62" s="11">
        <f>IF(OR(O62="",P62="",Q62=""),"",IFERROR(O62*P62*Q62,""))</f>
        <v/>
      </c>
      <c r="S62" s="12">
        <f>IFERROR(IF(COUNTA(A62:I62,K62:M62,T62)=0,"",IF(OR(A62="",B62="",C62="",D62="",E62="",F62="",G62="",H62="",I62="",K62="",L62="",M62=""),"Unvollständig",IF(OR(G62&lt;0,H62&lt;0,I62&lt;0,H62+I62&gt;G62,K62&lt;=0,L62&lt;0,M62&lt;0,M62&gt;L62,R62="",P62&gt;'Parameter'!$B$12),"Prüfen",IF(R62&lt;'Parameter'!$B$8,"Unter Ziel","Im Ziel")))),"Prüfen")</f>
        <v/>
      </c>
      <c r="T62" s="22" t="n"/>
      <c r="V62">
        <f>IFERROR(INDEX('Parameter'!$A$19:$A$24,ROW()-5),"")</f>
        <v/>
      </c>
      <c r="W62">
        <f>IFERROR(INDEX('Parameter'!$B$19:$B$21,ROW()-5),"")</f>
        <v/>
      </c>
      <c r="X62">
        <f>IFERROR(INDEX('Parameter'!$C$19:$C$23,ROW()-5),"")</f>
        <v/>
      </c>
    </row>
    <row r="63">
      <c r="A63" s="20" t="n"/>
      <c r="B63" s="21" t="n"/>
      <c r="C63" s="21" t="n"/>
      <c r="D63" s="22" t="n"/>
      <c r="E63" s="22" t="n"/>
      <c r="F63" s="22" t="n"/>
      <c r="G63" s="23" t="n"/>
      <c r="H63" s="23" t="n"/>
      <c r="I63" s="23" t="n"/>
      <c r="J63" s="27">
        <f>IF(OR(G63="",H63="",I63=""),"",IFERROR(G63-H63-I63,""))</f>
        <v/>
      </c>
      <c r="K63" s="25" t="n"/>
      <c r="L63" s="26" t="n"/>
      <c r="M63" s="26" t="n"/>
      <c r="N63" s="13">
        <f>IF(OR(L63="",M63=""),"",IFERROR(L63-M63,""))</f>
        <v/>
      </c>
      <c r="O63" s="8">
        <f>IF(OR(G63="",H63="",J63=""),"",IFERROR(J63/(G63-H63),""))</f>
        <v/>
      </c>
      <c r="P63" s="8">
        <f>IF(OR(J63="",K63="",L63=""),"",IFERROR((K63/60*L63)/J63,""))</f>
        <v/>
      </c>
      <c r="Q63" s="8">
        <f>IF(OR(L63="",M63=""),"",IFERROR(M63/L63,""))</f>
        <v/>
      </c>
      <c r="R63" s="8">
        <f>IF(OR(O63="",P63="",Q63=""),"",IFERROR(O63*P63*Q63,""))</f>
        <v/>
      </c>
      <c r="S63" s="9">
        <f>IFERROR(IF(COUNTA(A63:I63,K63:M63,T63)=0,"",IF(OR(A63="",B63="",C63="",D63="",E63="",F63="",G63="",H63="",I63="",K63="",L63="",M63=""),"Unvollständig",IF(OR(G63&lt;0,H63&lt;0,I63&lt;0,H63+I63&gt;G63,K63&lt;=0,L63&lt;0,M63&lt;0,M63&gt;L63,R63="",P63&gt;'Parameter'!$B$12),"Prüfen",IF(R63&lt;'Parameter'!$B$8,"Unter Ziel","Im Ziel")))),"Prüfen")</f>
        <v/>
      </c>
      <c r="T63" s="22" t="n"/>
      <c r="V63">
        <f>IFERROR(INDEX('Parameter'!$A$19:$A$24,ROW()-5),"")</f>
        <v/>
      </c>
      <c r="W63">
        <f>IFERROR(INDEX('Parameter'!$B$19:$B$21,ROW()-5),"")</f>
        <v/>
      </c>
      <c r="X63">
        <f>IFERROR(INDEX('Parameter'!$C$19:$C$23,ROW()-5),"")</f>
        <v/>
      </c>
    </row>
    <row r="64">
      <c r="A64" s="20" t="n"/>
      <c r="B64" s="21" t="n"/>
      <c r="C64" s="21" t="n"/>
      <c r="D64" s="22" t="n"/>
      <c r="E64" s="22" t="n"/>
      <c r="F64" s="22" t="n"/>
      <c r="G64" s="23" t="n"/>
      <c r="H64" s="23" t="n"/>
      <c r="I64" s="23" t="n"/>
      <c r="J64" s="24">
        <f>IF(OR(G64="",H64="",I64=""),"",IFERROR(G64-H64-I64,""))</f>
        <v/>
      </c>
      <c r="K64" s="25" t="n"/>
      <c r="L64" s="26" t="n"/>
      <c r="M64" s="26" t="n"/>
      <c r="N64" s="15">
        <f>IF(OR(L64="",M64=""),"",IFERROR(L64-M64,""))</f>
        <v/>
      </c>
      <c r="O64" s="11">
        <f>IF(OR(G64="",H64="",J64=""),"",IFERROR(J64/(G64-H64),""))</f>
        <v/>
      </c>
      <c r="P64" s="11">
        <f>IF(OR(J64="",K64="",L64=""),"",IFERROR((K64/60*L64)/J64,""))</f>
        <v/>
      </c>
      <c r="Q64" s="11">
        <f>IF(OR(L64="",M64=""),"",IFERROR(M64/L64,""))</f>
        <v/>
      </c>
      <c r="R64" s="11">
        <f>IF(OR(O64="",P64="",Q64=""),"",IFERROR(O64*P64*Q64,""))</f>
        <v/>
      </c>
      <c r="S64" s="12">
        <f>IFERROR(IF(COUNTA(A64:I64,K64:M64,T64)=0,"",IF(OR(A64="",B64="",C64="",D64="",E64="",F64="",G64="",H64="",I64="",K64="",L64="",M64=""),"Unvollständig",IF(OR(G64&lt;0,H64&lt;0,I64&lt;0,H64+I64&gt;G64,K64&lt;=0,L64&lt;0,M64&lt;0,M64&gt;L64,R64="",P64&gt;'Parameter'!$B$12),"Prüfen",IF(R64&lt;'Parameter'!$B$8,"Unter Ziel","Im Ziel")))),"Prüfen")</f>
        <v/>
      </c>
      <c r="T64" s="22" t="n"/>
      <c r="V64">
        <f>IFERROR(INDEX('Parameter'!$A$19:$A$24,ROW()-5),"")</f>
        <v/>
      </c>
      <c r="W64">
        <f>IFERROR(INDEX('Parameter'!$B$19:$B$21,ROW()-5),"")</f>
        <v/>
      </c>
      <c r="X64">
        <f>IFERROR(INDEX('Parameter'!$C$19:$C$23,ROW()-5),"")</f>
        <v/>
      </c>
    </row>
    <row r="65">
      <c r="A65" s="20" t="n"/>
      <c r="B65" s="21" t="n"/>
      <c r="C65" s="21" t="n"/>
      <c r="D65" s="22" t="n"/>
      <c r="E65" s="22" t="n"/>
      <c r="F65" s="22" t="n"/>
      <c r="G65" s="23" t="n"/>
      <c r="H65" s="23" t="n"/>
      <c r="I65" s="23" t="n"/>
      <c r="J65" s="27">
        <f>IF(OR(G65="",H65="",I65=""),"",IFERROR(G65-H65-I65,""))</f>
        <v/>
      </c>
      <c r="K65" s="25" t="n"/>
      <c r="L65" s="26" t="n"/>
      <c r="M65" s="26" t="n"/>
      <c r="N65" s="13">
        <f>IF(OR(L65="",M65=""),"",IFERROR(L65-M65,""))</f>
        <v/>
      </c>
      <c r="O65" s="8">
        <f>IF(OR(G65="",H65="",J65=""),"",IFERROR(J65/(G65-H65),""))</f>
        <v/>
      </c>
      <c r="P65" s="8">
        <f>IF(OR(J65="",K65="",L65=""),"",IFERROR((K65/60*L65)/J65,""))</f>
        <v/>
      </c>
      <c r="Q65" s="8">
        <f>IF(OR(L65="",M65=""),"",IFERROR(M65/L65,""))</f>
        <v/>
      </c>
      <c r="R65" s="8">
        <f>IF(OR(O65="",P65="",Q65=""),"",IFERROR(O65*P65*Q65,""))</f>
        <v/>
      </c>
      <c r="S65" s="9">
        <f>IFERROR(IF(COUNTA(A65:I65,K65:M65,T65)=0,"",IF(OR(A65="",B65="",C65="",D65="",E65="",F65="",G65="",H65="",I65="",K65="",L65="",M65=""),"Unvollständig",IF(OR(G65&lt;0,H65&lt;0,I65&lt;0,H65+I65&gt;G65,K65&lt;=0,L65&lt;0,M65&lt;0,M65&gt;L65,R65="",P65&gt;'Parameter'!$B$12),"Prüfen",IF(R65&lt;'Parameter'!$B$8,"Unter Ziel","Im Ziel")))),"Prüfen")</f>
        <v/>
      </c>
      <c r="T65" s="22" t="n"/>
      <c r="V65">
        <f>IFERROR(INDEX('Parameter'!$A$19:$A$24,ROW()-5),"")</f>
        <v/>
      </c>
      <c r="W65">
        <f>IFERROR(INDEX('Parameter'!$B$19:$B$21,ROW()-5),"")</f>
        <v/>
      </c>
      <c r="X65">
        <f>IFERROR(INDEX('Parameter'!$C$19:$C$23,ROW()-5),"")</f>
        <v/>
      </c>
    </row>
    <row r="66">
      <c r="A66" s="20" t="n"/>
      <c r="B66" s="21" t="n"/>
      <c r="C66" s="21" t="n"/>
      <c r="D66" s="22" t="n"/>
      <c r="E66" s="22" t="n"/>
      <c r="F66" s="22" t="n"/>
      <c r="G66" s="23" t="n"/>
      <c r="H66" s="23" t="n"/>
      <c r="I66" s="23" t="n"/>
      <c r="J66" s="24">
        <f>IF(OR(G66="",H66="",I66=""),"",IFERROR(G66-H66-I66,""))</f>
        <v/>
      </c>
      <c r="K66" s="25" t="n"/>
      <c r="L66" s="26" t="n"/>
      <c r="M66" s="26" t="n"/>
      <c r="N66" s="15">
        <f>IF(OR(L66="",M66=""),"",IFERROR(L66-M66,""))</f>
        <v/>
      </c>
      <c r="O66" s="11">
        <f>IF(OR(G66="",H66="",J66=""),"",IFERROR(J66/(G66-H66),""))</f>
        <v/>
      </c>
      <c r="P66" s="11">
        <f>IF(OR(J66="",K66="",L66=""),"",IFERROR((K66/60*L66)/J66,""))</f>
        <v/>
      </c>
      <c r="Q66" s="11">
        <f>IF(OR(L66="",M66=""),"",IFERROR(M66/L66,""))</f>
        <v/>
      </c>
      <c r="R66" s="11">
        <f>IF(OR(O66="",P66="",Q66=""),"",IFERROR(O66*P66*Q66,""))</f>
        <v/>
      </c>
      <c r="S66" s="12">
        <f>IFERROR(IF(COUNTA(A66:I66,K66:M66,T66)=0,"",IF(OR(A66="",B66="",C66="",D66="",E66="",F66="",G66="",H66="",I66="",K66="",L66="",M66=""),"Unvollständig",IF(OR(G66&lt;0,H66&lt;0,I66&lt;0,H66+I66&gt;G66,K66&lt;=0,L66&lt;0,M66&lt;0,M66&gt;L66,R66="",P66&gt;'Parameter'!$B$12),"Prüfen",IF(R66&lt;'Parameter'!$B$8,"Unter Ziel","Im Ziel")))),"Prüfen")</f>
        <v/>
      </c>
      <c r="T66" s="22" t="n"/>
      <c r="V66">
        <f>IFERROR(INDEX('Parameter'!$A$19:$A$24,ROW()-5),"")</f>
        <v/>
      </c>
      <c r="W66">
        <f>IFERROR(INDEX('Parameter'!$B$19:$B$21,ROW()-5),"")</f>
        <v/>
      </c>
      <c r="X66">
        <f>IFERROR(INDEX('Parameter'!$C$19:$C$23,ROW()-5),"")</f>
        <v/>
      </c>
    </row>
    <row r="67">
      <c r="A67" s="20" t="n"/>
      <c r="B67" s="21" t="n"/>
      <c r="C67" s="21" t="n"/>
      <c r="D67" s="22" t="n"/>
      <c r="E67" s="22" t="n"/>
      <c r="F67" s="22" t="n"/>
      <c r="G67" s="23" t="n"/>
      <c r="H67" s="23" t="n"/>
      <c r="I67" s="23" t="n"/>
      <c r="J67" s="27">
        <f>IF(OR(G67="",H67="",I67=""),"",IFERROR(G67-H67-I67,""))</f>
        <v/>
      </c>
      <c r="K67" s="25" t="n"/>
      <c r="L67" s="26" t="n"/>
      <c r="M67" s="26" t="n"/>
      <c r="N67" s="13">
        <f>IF(OR(L67="",M67=""),"",IFERROR(L67-M67,""))</f>
        <v/>
      </c>
      <c r="O67" s="8">
        <f>IF(OR(G67="",H67="",J67=""),"",IFERROR(J67/(G67-H67),""))</f>
        <v/>
      </c>
      <c r="P67" s="8">
        <f>IF(OR(J67="",K67="",L67=""),"",IFERROR((K67/60*L67)/J67,""))</f>
        <v/>
      </c>
      <c r="Q67" s="8">
        <f>IF(OR(L67="",M67=""),"",IFERROR(M67/L67,""))</f>
        <v/>
      </c>
      <c r="R67" s="8">
        <f>IF(OR(O67="",P67="",Q67=""),"",IFERROR(O67*P67*Q67,""))</f>
        <v/>
      </c>
      <c r="S67" s="9">
        <f>IFERROR(IF(COUNTA(A67:I67,K67:M67,T67)=0,"",IF(OR(A67="",B67="",C67="",D67="",E67="",F67="",G67="",H67="",I67="",K67="",L67="",M67=""),"Unvollständig",IF(OR(G67&lt;0,H67&lt;0,I67&lt;0,H67+I67&gt;G67,K67&lt;=0,L67&lt;0,M67&lt;0,M67&gt;L67,R67="",P67&gt;'Parameter'!$B$12),"Prüfen",IF(R67&lt;'Parameter'!$B$8,"Unter Ziel","Im Ziel")))),"Prüfen")</f>
        <v/>
      </c>
      <c r="T67" s="22" t="n"/>
      <c r="V67">
        <f>IFERROR(INDEX('Parameter'!$A$19:$A$24,ROW()-5),"")</f>
        <v/>
      </c>
      <c r="W67">
        <f>IFERROR(INDEX('Parameter'!$B$19:$B$21,ROW()-5),"")</f>
        <v/>
      </c>
      <c r="X67">
        <f>IFERROR(INDEX('Parameter'!$C$19:$C$23,ROW()-5),"")</f>
        <v/>
      </c>
    </row>
    <row r="68">
      <c r="A68" s="20" t="n"/>
      <c r="B68" s="21" t="n"/>
      <c r="C68" s="21" t="n"/>
      <c r="D68" s="22" t="n"/>
      <c r="E68" s="22" t="n"/>
      <c r="F68" s="22" t="n"/>
      <c r="G68" s="23" t="n"/>
      <c r="H68" s="23" t="n"/>
      <c r="I68" s="23" t="n"/>
      <c r="J68" s="24">
        <f>IF(OR(G68="",H68="",I68=""),"",IFERROR(G68-H68-I68,""))</f>
        <v/>
      </c>
      <c r="K68" s="25" t="n"/>
      <c r="L68" s="26" t="n"/>
      <c r="M68" s="26" t="n"/>
      <c r="N68" s="15">
        <f>IF(OR(L68="",M68=""),"",IFERROR(L68-M68,""))</f>
        <v/>
      </c>
      <c r="O68" s="11">
        <f>IF(OR(G68="",H68="",J68=""),"",IFERROR(J68/(G68-H68),""))</f>
        <v/>
      </c>
      <c r="P68" s="11">
        <f>IF(OR(J68="",K68="",L68=""),"",IFERROR((K68/60*L68)/J68,""))</f>
        <v/>
      </c>
      <c r="Q68" s="11">
        <f>IF(OR(L68="",M68=""),"",IFERROR(M68/L68,""))</f>
        <v/>
      </c>
      <c r="R68" s="11">
        <f>IF(OR(O68="",P68="",Q68=""),"",IFERROR(O68*P68*Q68,""))</f>
        <v/>
      </c>
      <c r="S68" s="12">
        <f>IFERROR(IF(COUNTA(A68:I68,K68:M68,T68)=0,"",IF(OR(A68="",B68="",C68="",D68="",E68="",F68="",G68="",H68="",I68="",K68="",L68="",M68=""),"Unvollständig",IF(OR(G68&lt;0,H68&lt;0,I68&lt;0,H68+I68&gt;G68,K68&lt;=0,L68&lt;0,M68&lt;0,M68&gt;L68,R68="",P68&gt;'Parameter'!$B$12),"Prüfen",IF(R68&lt;'Parameter'!$B$8,"Unter Ziel","Im Ziel")))),"Prüfen")</f>
        <v/>
      </c>
      <c r="T68" s="22" t="n"/>
      <c r="V68">
        <f>IFERROR(INDEX('Parameter'!$A$19:$A$24,ROW()-5),"")</f>
        <v/>
      </c>
      <c r="W68">
        <f>IFERROR(INDEX('Parameter'!$B$19:$B$21,ROW()-5),"")</f>
        <v/>
      </c>
      <c r="X68">
        <f>IFERROR(INDEX('Parameter'!$C$19:$C$23,ROW()-5),"")</f>
        <v/>
      </c>
    </row>
    <row r="69">
      <c r="A69" s="20" t="n"/>
      <c r="B69" s="21" t="n"/>
      <c r="C69" s="21" t="n"/>
      <c r="D69" s="22" t="n"/>
      <c r="E69" s="22" t="n"/>
      <c r="F69" s="22" t="n"/>
      <c r="G69" s="23" t="n"/>
      <c r="H69" s="23" t="n"/>
      <c r="I69" s="23" t="n"/>
      <c r="J69" s="27">
        <f>IF(OR(G69="",H69="",I69=""),"",IFERROR(G69-H69-I69,""))</f>
        <v/>
      </c>
      <c r="K69" s="25" t="n"/>
      <c r="L69" s="26" t="n"/>
      <c r="M69" s="26" t="n"/>
      <c r="N69" s="13">
        <f>IF(OR(L69="",M69=""),"",IFERROR(L69-M69,""))</f>
        <v/>
      </c>
      <c r="O69" s="8">
        <f>IF(OR(G69="",H69="",J69=""),"",IFERROR(J69/(G69-H69),""))</f>
        <v/>
      </c>
      <c r="P69" s="8">
        <f>IF(OR(J69="",K69="",L69=""),"",IFERROR((K69/60*L69)/J69,""))</f>
        <v/>
      </c>
      <c r="Q69" s="8">
        <f>IF(OR(L69="",M69=""),"",IFERROR(M69/L69,""))</f>
        <v/>
      </c>
      <c r="R69" s="8">
        <f>IF(OR(O69="",P69="",Q69=""),"",IFERROR(O69*P69*Q69,""))</f>
        <v/>
      </c>
      <c r="S69" s="9">
        <f>IFERROR(IF(COUNTA(A69:I69,K69:M69,T69)=0,"",IF(OR(A69="",B69="",C69="",D69="",E69="",F69="",G69="",H69="",I69="",K69="",L69="",M69=""),"Unvollständig",IF(OR(G69&lt;0,H69&lt;0,I69&lt;0,H69+I69&gt;G69,K69&lt;=0,L69&lt;0,M69&lt;0,M69&gt;L69,R69="",P69&gt;'Parameter'!$B$12),"Prüfen",IF(R69&lt;'Parameter'!$B$8,"Unter Ziel","Im Ziel")))),"Prüfen")</f>
        <v/>
      </c>
      <c r="T69" s="22" t="n"/>
      <c r="V69">
        <f>IFERROR(INDEX('Parameter'!$A$19:$A$24,ROW()-5),"")</f>
        <v/>
      </c>
      <c r="W69">
        <f>IFERROR(INDEX('Parameter'!$B$19:$B$21,ROW()-5),"")</f>
        <v/>
      </c>
      <c r="X69">
        <f>IFERROR(INDEX('Parameter'!$C$19:$C$23,ROW()-5),"")</f>
        <v/>
      </c>
    </row>
    <row r="70">
      <c r="A70" s="20" t="n"/>
      <c r="B70" s="21" t="n"/>
      <c r="C70" s="21" t="n"/>
      <c r="D70" s="22" t="n"/>
      <c r="E70" s="22" t="n"/>
      <c r="F70" s="22" t="n"/>
      <c r="G70" s="23" t="n"/>
      <c r="H70" s="23" t="n"/>
      <c r="I70" s="23" t="n"/>
      <c r="J70" s="24">
        <f>IF(OR(G70="",H70="",I70=""),"",IFERROR(G70-H70-I70,""))</f>
        <v/>
      </c>
      <c r="K70" s="25" t="n"/>
      <c r="L70" s="26" t="n"/>
      <c r="M70" s="26" t="n"/>
      <c r="N70" s="15">
        <f>IF(OR(L70="",M70=""),"",IFERROR(L70-M70,""))</f>
        <v/>
      </c>
      <c r="O70" s="11">
        <f>IF(OR(G70="",H70="",J70=""),"",IFERROR(J70/(G70-H70),""))</f>
        <v/>
      </c>
      <c r="P70" s="11">
        <f>IF(OR(J70="",K70="",L70=""),"",IFERROR((K70/60*L70)/J70,""))</f>
        <v/>
      </c>
      <c r="Q70" s="11">
        <f>IF(OR(L70="",M70=""),"",IFERROR(M70/L70,""))</f>
        <v/>
      </c>
      <c r="R70" s="11">
        <f>IF(OR(O70="",P70="",Q70=""),"",IFERROR(O70*P70*Q70,""))</f>
        <v/>
      </c>
      <c r="S70" s="12">
        <f>IFERROR(IF(COUNTA(A70:I70,K70:M70,T70)=0,"",IF(OR(A70="",B70="",C70="",D70="",E70="",F70="",G70="",H70="",I70="",K70="",L70="",M70=""),"Unvollständig",IF(OR(G70&lt;0,H70&lt;0,I70&lt;0,H70+I70&gt;G70,K70&lt;=0,L70&lt;0,M70&lt;0,M70&gt;L70,R70="",P70&gt;'Parameter'!$B$12),"Prüfen",IF(R70&lt;'Parameter'!$B$8,"Unter Ziel","Im Ziel")))),"Prüfen")</f>
        <v/>
      </c>
      <c r="T70" s="22" t="n"/>
      <c r="V70">
        <f>IFERROR(INDEX('Parameter'!$A$19:$A$24,ROW()-5),"")</f>
        <v/>
      </c>
      <c r="W70">
        <f>IFERROR(INDEX('Parameter'!$B$19:$B$21,ROW()-5),"")</f>
        <v/>
      </c>
      <c r="X70">
        <f>IFERROR(INDEX('Parameter'!$C$19:$C$23,ROW()-5),"")</f>
        <v/>
      </c>
    </row>
    <row r="71">
      <c r="A71" s="20" t="n"/>
      <c r="B71" s="21" t="n"/>
      <c r="C71" s="21" t="n"/>
      <c r="D71" s="22" t="n"/>
      <c r="E71" s="22" t="n"/>
      <c r="F71" s="22" t="n"/>
      <c r="G71" s="23" t="n"/>
      <c r="H71" s="23" t="n"/>
      <c r="I71" s="23" t="n"/>
      <c r="J71" s="27">
        <f>IF(OR(G71="",H71="",I71=""),"",IFERROR(G71-H71-I71,""))</f>
        <v/>
      </c>
      <c r="K71" s="25" t="n"/>
      <c r="L71" s="26" t="n"/>
      <c r="M71" s="26" t="n"/>
      <c r="N71" s="13">
        <f>IF(OR(L71="",M71=""),"",IFERROR(L71-M71,""))</f>
        <v/>
      </c>
      <c r="O71" s="8">
        <f>IF(OR(G71="",H71="",J71=""),"",IFERROR(J71/(G71-H71),""))</f>
        <v/>
      </c>
      <c r="P71" s="8">
        <f>IF(OR(J71="",K71="",L71=""),"",IFERROR((K71/60*L71)/J71,""))</f>
        <v/>
      </c>
      <c r="Q71" s="8">
        <f>IF(OR(L71="",M71=""),"",IFERROR(M71/L71,""))</f>
        <v/>
      </c>
      <c r="R71" s="8">
        <f>IF(OR(O71="",P71="",Q71=""),"",IFERROR(O71*P71*Q71,""))</f>
        <v/>
      </c>
      <c r="S71" s="9">
        <f>IFERROR(IF(COUNTA(A71:I71,K71:M71,T71)=0,"",IF(OR(A71="",B71="",C71="",D71="",E71="",F71="",G71="",H71="",I71="",K71="",L71="",M71=""),"Unvollständig",IF(OR(G71&lt;0,H71&lt;0,I71&lt;0,H71+I71&gt;G71,K71&lt;=0,L71&lt;0,M71&lt;0,M71&gt;L71,R71="",P71&gt;'Parameter'!$B$12),"Prüfen",IF(R71&lt;'Parameter'!$B$8,"Unter Ziel","Im Ziel")))),"Prüfen")</f>
        <v/>
      </c>
      <c r="T71" s="22" t="n"/>
      <c r="V71">
        <f>IFERROR(INDEX('Parameter'!$A$19:$A$24,ROW()-5),"")</f>
        <v/>
      </c>
      <c r="W71">
        <f>IFERROR(INDEX('Parameter'!$B$19:$B$21,ROW()-5),"")</f>
        <v/>
      </c>
      <c r="X71">
        <f>IFERROR(INDEX('Parameter'!$C$19:$C$23,ROW()-5),"")</f>
        <v/>
      </c>
    </row>
    <row r="72">
      <c r="A72" s="20" t="n"/>
      <c r="B72" s="21" t="n"/>
      <c r="C72" s="21" t="n"/>
      <c r="D72" s="22" t="n"/>
      <c r="E72" s="22" t="n"/>
      <c r="F72" s="22" t="n"/>
      <c r="G72" s="23" t="n"/>
      <c r="H72" s="23" t="n"/>
      <c r="I72" s="23" t="n"/>
      <c r="J72" s="24">
        <f>IF(OR(G72="",H72="",I72=""),"",IFERROR(G72-H72-I72,""))</f>
        <v/>
      </c>
      <c r="K72" s="25" t="n"/>
      <c r="L72" s="26" t="n"/>
      <c r="M72" s="26" t="n"/>
      <c r="N72" s="15">
        <f>IF(OR(L72="",M72=""),"",IFERROR(L72-M72,""))</f>
        <v/>
      </c>
      <c r="O72" s="11">
        <f>IF(OR(G72="",H72="",J72=""),"",IFERROR(J72/(G72-H72),""))</f>
        <v/>
      </c>
      <c r="P72" s="11">
        <f>IF(OR(J72="",K72="",L72=""),"",IFERROR((K72/60*L72)/J72,""))</f>
        <v/>
      </c>
      <c r="Q72" s="11">
        <f>IF(OR(L72="",M72=""),"",IFERROR(M72/L72,""))</f>
        <v/>
      </c>
      <c r="R72" s="11">
        <f>IF(OR(O72="",P72="",Q72=""),"",IFERROR(O72*P72*Q72,""))</f>
        <v/>
      </c>
      <c r="S72" s="12">
        <f>IFERROR(IF(COUNTA(A72:I72,K72:M72,T72)=0,"",IF(OR(A72="",B72="",C72="",D72="",E72="",F72="",G72="",H72="",I72="",K72="",L72="",M72=""),"Unvollständig",IF(OR(G72&lt;0,H72&lt;0,I72&lt;0,H72+I72&gt;G72,K72&lt;=0,L72&lt;0,M72&lt;0,M72&gt;L72,R72="",P72&gt;'Parameter'!$B$12),"Prüfen",IF(R72&lt;'Parameter'!$B$8,"Unter Ziel","Im Ziel")))),"Prüfen")</f>
        <v/>
      </c>
      <c r="T72" s="22" t="n"/>
      <c r="V72">
        <f>IFERROR(INDEX('Parameter'!$A$19:$A$24,ROW()-5),"")</f>
        <v/>
      </c>
      <c r="W72">
        <f>IFERROR(INDEX('Parameter'!$B$19:$B$21,ROW()-5),"")</f>
        <v/>
      </c>
      <c r="X72">
        <f>IFERROR(INDEX('Parameter'!$C$19:$C$23,ROW()-5),"")</f>
        <v/>
      </c>
    </row>
    <row r="73">
      <c r="A73" s="20" t="n"/>
      <c r="B73" s="21" t="n"/>
      <c r="C73" s="21" t="n"/>
      <c r="D73" s="22" t="n"/>
      <c r="E73" s="22" t="n"/>
      <c r="F73" s="22" t="n"/>
      <c r="G73" s="23" t="n"/>
      <c r="H73" s="23" t="n"/>
      <c r="I73" s="23" t="n"/>
      <c r="J73" s="27">
        <f>IF(OR(G73="",H73="",I73=""),"",IFERROR(G73-H73-I73,""))</f>
        <v/>
      </c>
      <c r="K73" s="25" t="n"/>
      <c r="L73" s="26" t="n"/>
      <c r="M73" s="26" t="n"/>
      <c r="N73" s="13">
        <f>IF(OR(L73="",M73=""),"",IFERROR(L73-M73,""))</f>
        <v/>
      </c>
      <c r="O73" s="8">
        <f>IF(OR(G73="",H73="",J73=""),"",IFERROR(J73/(G73-H73),""))</f>
        <v/>
      </c>
      <c r="P73" s="8">
        <f>IF(OR(J73="",K73="",L73=""),"",IFERROR((K73/60*L73)/J73,""))</f>
        <v/>
      </c>
      <c r="Q73" s="8">
        <f>IF(OR(L73="",M73=""),"",IFERROR(M73/L73,""))</f>
        <v/>
      </c>
      <c r="R73" s="8">
        <f>IF(OR(O73="",P73="",Q73=""),"",IFERROR(O73*P73*Q73,""))</f>
        <v/>
      </c>
      <c r="S73" s="9">
        <f>IFERROR(IF(COUNTA(A73:I73,K73:M73,T73)=0,"",IF(OR(A73="",B73="",C73="",D73="",E73="",F73="",G73="",H73="",I73="",K73="",L73="",M73=""),"Unvollständig",IF(OR(G73&lt;0,H73&lt;0,I73&lt;0,H73+I73&gt;G73,K73&lt;=0,L73&lt;0,M73&lt;0,M73&gt;L73,R73="",P73&gt;'Parameter'!$B$12),"Prüfen",IF(R73&lt;'Parameter'!$B$8,"Unter Ziel","Im Ziel")))),"Prüfen")</f>
        <v/>
      </c>
      <c r="T73" s="22" t="n"/>
      <c r="V73">
        <f>IFERROR(INDEX('Parameter'!$A$19:$A$24,ROW()-5),"")</f>
        <v/>
      </c>
      <c r="W73">
        <f>IFERROR(INDEX('Parameter'!$B$19:$B$21,ROW()-5),"")</f>
        <v/>
      </c>
      <c r="X73">
        <f>IFERROR(INDEX('Parameter'!$C$19:$C$23,ROW()-5),"")</f>
        <v/>
      </c>
    </row>
    <row r="74">
      <c r="A74" s="20" t="n"/>
      <c r="B74" s="21" t="n"/>
      <c r="C74" s="21" t="n"/>
      <c r="D74" s="22" t="n"/>
      <c r="E74" s="22" t="n"/>
      <c r="F74" s="22" t="n"/>
      <c r="G74" s="23" t="n"/>
      <c r="H74" s="23" t="n"/>
      <c r="I74" s="23" t="n"/>
      <c r="J74" s="24">
        <f>IF(OR(G74="",H74="",I74=""),"",IFERROR(G74-H74-I74,""))</f>
        <v/>
      </c>
      <c r="K74" s="25" t="n"/>
      <c r="L74" s="26" t="n"/>
      <c r="M74" s="26" t="n"/>
      <c r="N74" s="15">
        <f>IF(OR(L74="",M74=""),"",IFERROR(L74-M74,""))</f>
        <v/>
      </c>
      <c r="O74" s="11">
        <f>IF(OR(G74="",H74="",J74=""),"",IFERROR(J74/(G74-H74),""))</f>
        <v/>
      </c>
      <c r="P74" s="11">
        <f>IF(OR(J74="",K74="",L74=""),"",IFERROR((K74/60*L74)/J74,""))</f>
        <v/>
      </c>
      <c r="Q74" s="11">
        <f>IF(OR(L74="",M74=""),"",IFERROR(M74/L74,""))</f>
        <v/>
      </c>
      <c r="R74" s="11">
        <f>IF(OR(O74="",P74="",Q74=""),"",IFERROR(O74*P74*Q74,""))</f>
        <v/>
      </c>
      <c r="S74" s="12">
        <f>IFERROR(IF(COUNTA(A74:I74,K74:M74,T74)=0,"",IF(OR(A74="",B74="",C74="",D74="",E74="",F74="",G74="",H74="",I74="",K74="",L74="",M74=""),"Unvollständig",IF(OR(G74&lt;0,H74&lt;0,I74&lt;0,H74+I74&gt;G74,K74&lt;=0,L74&lt;0,M74&lt;0,M74&gt;L74,R74="",P74&gt;'Parameter'!$B$12),"Prüfen",IF(R74&lt;'Parameter'!$B$8,"Unter Ziel","Im Ziel")))),"Prüfen")</f>
        <v/>
      </c>
      <c r="T74" s="22" t="n"/>
      <c r="V74">
        <f>IFERROR(INDEX('Parameter'!$A$19:$A$24,ROW()-5),"")</f>
        <v/>
      </c>
      <c r="W74">
        <f>IFERROR(INDEX('Parameter'!$B$19:$B$21,ROW()-5),"")</f>
        <v/>
      </c>
      <c r="X74">
        <f>IFERROR(INDEX('Parameter'!$C$19:$C$23,ROW()-5),"")</f>
        <v/>
      </c>
    </row>
    <row r="75">
      <c r="A75" s="20" t="n"/>
      <c r="B75" s="21" t="n"/>
      <c r="C75" s="21" t="n"/>
      <c r="D75" s="22" t="n"/>
      <c r="E75" s="22" t="n"/>
      <c r="F75" s="22" t="n"/>
      <c r="G75" s="23" t="n"/>
      <c r="H75" s="23" t="n"/>
      <c r="I75" s="23" t="n"/>
      <c r="J75" s="27">
        <f>IF(OR(G75="",H75="",I75=""),"",IFERROR(G75-H75-I75,""))</f>
        <v/>
      </c>
      <c r="K75" s="25" t="n"/>
      <c r="L75" s="26" t="n"/>
      <c r="M75" s="26" t="n"/>
      <c r="N75" s="13">
        <f>IF(OR(L75="",M75=""),"",IFERROR(L75-M75,""))</f>
        <v/>
      </c>
      <c r="O75" s="8">
        <f>IF(OR(G75="",H75="",J75=""),"",IFERROR(J75/(G75-H75),""))</f>
        <v/>
      </c>
      <c r="P75" s="8">
        <f>IF(OR(J75="",K75="",L75=""),"",IFERROR((K75/60*L75)/J75,""))</f>
        <v/>
      </c>
      <c r="Q75" s="8">
        <f>IF(OR(L75="",M75=""),"",IFERROR(M75/L75,""))</f>
        <v/>
      </c>
      <c r="R75" s="8">
        <f>IF(OR(O75="",P75="",Q75=""),"",IFERROR(O75*P75*Q75,""))</f>
        <v/>
      </c>
      <c r="S75" s="9">
        <f>IFERROR(IF(COUNTA(A75:I75,K75:M75,T75)=0,"",IF(OR(A75="",B75="",C75="",D75="",E75="",F75="",G75="",H75="",I75="",K75="",L75="",M75=""),"Unvollständig",IF(OR(G75&lt;0,H75&lt;0,I75&lt;0,H75+I75&gt;G75,K75&lt;=0,L75&lt;0,M75&lt;0,M75&gt;L75,R75="",P75&gt;'Parameter'!$B$12),"Prüfen",IF(R75&lt;'Parameter'!$B$8,"Unter Ziel","Im Ziel")))),"Prüfen")</f>
        <v/>
      </c>
      <c r="T75" s="22" t="n"/>
      <c r="V75">
        <f>IFERROR(INDEX('Parameter'!$A$19:$A$24,ROW()-5),"")</f>
        <v/>
      </c>
      <c r="W75">
        <f>IFERROR(INDEX('Parameter'!$B$19:$B$21,ROW()-5),"")</f>
        <v/>
      </c>
      <c r="X75">
        <f>IFERROR(INDEX('Parameter'!$C$19:$C$23,ROW()-5),"")</f>
        <v/>
      </c>
    </row>
    <row r="76">
      <c r="A76" s="20" t="n"/>
      <c r="B76" s="21" t="n"/>
      <c r="C76" s="21" t="n"/>
      <c r="D76" s="22" t="n"/>
      <c r="E76" s="22" t="n"/>
      <c r="F76" s="22" t="n"/>
      <c r="G76" s="23" t="n"/>
      <c r="H76" s="23" t="n"/>
      <c r="I76" s="23" t="n"/>
      <c r="J76" s="24">
        <f>IF(OR(G76="",H76="",I76=""),"",IFERROR(G76-H76-I76,""))</f>
        <v/>
      </c>
      <c r="K76" s="25" t="n"/>
      <c r="L76" s="26" t="n"/>
      <c r="M76" s="26" t="n"/>
      <c r="N76" s="15">
        <f>IF(OR(L76="",M76=""),"",IFERROR(L76-M76,""))</f>
        <v/>
      </c>
      <c r="O76" s="11">
        <f>IF(OR(G76="",H76="",J76=""),"",IFERROR(J76/(G76-H76),""))</f>
        <v/>
      </c>
      <c r="P76" s="11">
        <f>IF(OR(J76="",K76="",L76=""),"",IFERROR((K76/60*L76)/J76,""))</f>
        <v/>
      </c>
      <c r="Q76" s="11">
        <f>IF(OR(L76="",M76=""),"",IFERROR(M76/L76,""))</f>
        <v/>
      </c>
      <c r="R76" s="11">
        <f>IF(OR(O76="",P76="",Q76=""),"",IFERROR(O76*P76*Q76,""))</f>
        <v/>
      </c>
      <c r="S76" s="12">
        <f>IFERROR(IF(COUNTA(A76:I76,K76:M76,T76)=0,"",IF(OR(A76="",B76="",C76="",D76="",E76="",F76="",G76="",H76="",I76="",K76="",L76="",M76=""),"Unvollständig",IF(OR(G76&lt;0,H76&lt;0,I76&lt;0,H76+I76&gt;G76,K76&lt;=0,L76&lt;0,M76&lt;0,M76&gt;L76,R76="",P76&gt;'Parameter'!$B$12),"Prüfen",IF(R76&lt;'Parameter'!$B$8,"Unter Ziel","Im Ziel")))),"Prüfen")</f>
        <v/>
      </c>
      <c r="T76" s="22" t="n"/>
      <c r="V76">
        <f>IFERROR(INDEX('Parameter'!$A$19:$A$24,ROW()-5),"")</f>
        <v/>
      </c>
      <c r="W76">
        <f>IFERROR(INDEX('Parameter'!$B$19:$B$21,ROW()-5),"")</f>
        <v/>
      </c>
      <c r="X76">
        <f>IFERROR(INDEX('Parameter'!$C$19:$C$23,ROW()-5),"")</f>
        <v/>
      </c>
    </row>
    <row r="77">
      <c r="A77" s="20" t="n"/>
      <c r="B77" s="21" t="n"/>
      <c r="C77" s="21" t="n"/>
      <c r="D77" s="22" t="n"/>
      <c r="E77" s="22" t="n"/>
      <c r="F77" s="22" t="n"/>
      <c r="G77" s="23" t="n"/>
      <c r="H77" s="23" t="n"/>
      <c r="I77" s="23" t="n"/>
      <c r="J77" s="27">
        <f>IF(OR(G77="",H77="",I77=""),"",IFERROR(G77-H77-I77,""))</f>
        <v/>
      </c>
      <c r="K77" s="25" t="n"/>
      <c r="L77" s="26" t="n"/>
      <c r="M77" s="26" t="n"/>
      <c r="N77" s="13">
        <f>IF(OR(L77="",M77=""),"",IFERROR(L77-M77,""))</f>
        <v/>
      </c>
      <c r="O77" s="8">
        <f>IF(OR(G77="",H77="",J77=""),"",IFERROR(J77/(G77-H77),""))</f>
        <v/>
      </c>
      <c r="P77" s="8">
        <f>IF(OR(J77="",K77="",L77=""),"",IFERROR((K77/60*L77)/J77,""))</f>
        <v/>
      </c>
      <c r="Q77" s="8">
        <f>IF(OR(L77="",M77=""),"",IFERROR(M77/L77,""))</f>
        <v/>
      </c>
      <c r="R77" s="8">
        <f>IF(OR(O77="",P77="",Q77=""),"",IFERROR(O77*P77*Q77,""))</f>
        <v/>
      </c>
      <c r="S77" s="9">
        <f>IFERROR(IF(COUNTA(A77:I77,K77:M77,T77)=0,"",IF(OR(A77="",B77="",C77="",D77="",E77="",F77="",G77="",H77="",I77="",K77="",L77="",M77=""),"Unvollständig",IF(OR(G77&lt;0,H77&lt;0,I77&lt;0,H77+I77&gt;G77,K77&lt;=0,L77&lt;0,M77&lt;0,M77&gt;L77,R77="",P77&gt;'Parameter'!$B$12),"Prüfen",IF(R77&lt;'Parameter'!$B$8,"Unter Ziel","Im Ziel")))),"Prüfen")</f>
        <v/>
      </c>
      <c r="T77" s="22" t="n"/>
      <c r="V77">
        <f>IFERROR(INDEX('Parameter'!$A$19:$A$24,ROW()-5),"")</f>
        <v/>
      </c>
      <c r="W77">
        <f>IFERROR(INDEX('Parameter'!$B$19:$B$21,ROW()-5),"")</f>
        <v/>
      </c>
      <c r="X77">
        <f>IFERROR(INDEX('Parameter'!$C$19:$C$23,ROW()-5),"")</f>
        <v/>
      </c>
    </row>
    <row r="78">
      <c r="A78" s="20" t="n"/>
      <c r="B78" s="21" t="n"/>
      <c r="C78" s="21" t="n"/>
      <c r="D78" s="22" t="n"/>
      <c r="E78" s="22" t="n"/>
      <c r="F78" s="22" t="n"/>
      <c r="G78" s="23" t="n"/>
      <c r="H78" s="23" t="n"/>
      <c r="I78" s="23" t="n"/>
      <c r="J78" s="24">
        <f>IF(OR(G78="",H78="",I78=""),"",IFERROR(G78-H78-I78,""))</f>
        <v/>
      </c>
      <c r="K78" s="25" t="n"/>
      <c r="L78" s="26" t="n"/>
      <c r="M78" s="26" t="n"/>
      <c r="N78" s="15">
        <f>IF(OR(L78="",M78=""),"",IFERROR(L78-M78,""))</f>
        <v/>
      </c>
      <c r="O78" s="11">
        <f>IF(OR(G78="",H78="",J78=""),"",IFERROR(J78/(G78-H78),""))</f>
        <v/>
      </c>
      <c r="P78" s="11">
        <f>IF(OR(J78="",K78="",L78=""),"",IFERROR((K78/60*L78)/J78,""))</f>
        <v/>
      </c>
      <c r="Q78" s="11">
        <f>IF(OR(L78="",M78=""),"",IFERROR(M78/L78,""))</f>
        <v/>
      </c>
      <c r="R78" s="11">
        <f>IF(OR(O78="",P78="",Q78=""),"",IFERROR(O78*P78*Q78,""))</f>
        <v/>
      </c>
      <c r="S78" s="12">
        <f>IFERROR(IF(COUNTA(A78:I78,K78:M78,T78)=0,"",IF(OR(A78="",B78="",C78="",D78="",E78="",F78="",G78="",H78="",I78="",K78="",L78="",M78=""),"Unvollständig",IF(OR(G78&lt;0,H78&lt;0,I78&lt;0,H78+I78&gt;G78,K78&lt;=0,L78&lt;0,M78&lt;0,M78&gt;L78,R78="",P78&gt;'Parameter'!$B$12),"Prüfen",IF(R78&lt;'Parameter'!$B$8,"Unter Ziel","Im Ziel")))),"Prüfen")</f>
        <v/>
      </c>
      <c r="T78" s="22" t="n"/>
      <c r="V78">
        <f>IFERROR(INDEX('Parameter'!$A$19:$A$24,ROW()-5),"")</f>
        <v/>
      </c>
      <c r="W78">
        <f>IFERROR(INDEX('Parameter'!$B$19:$B$21,ROW()-5),"")</f>
        <v/>
      </c>
      <c r="X78">
        <f>IFERROR(INDEX('Parameter'!$C$19:$C$23,ROW()-5),"")</f>
        <v/>
      </c>
    </row>
    <row r="79">
      <c r="A79" s="20" t="n"/>
      <c r="B79" s="21" t="n"/>
      <c r="C79" s="21" t="n"/>
      <c r="D79" s="22" t="n"/>
      <c r="E79" s="22" t="n"/>
      <c r="F79" s="22" t="n"/>
      <c r="G79" s="23" t="n"/>
      <c r="H79" s="23" t="n"/>
      <c r="I79" s="23" t="n"/>
      <c r="J79" s="27">
        <f>IF(OR(G79="",H79="",I79=""),"",IFERROR(G79-H79-I79,""))</f>
        <v/>
      </c>
      <c r="K79" s="25" t="n"/>
      <c r="L79" s="26" t="n"/>
      <c r="M79" s="26" t="n"/>
      <c r="N79" s="13">
        <f>IF(OR(L79="",M79=""),"",IFERROR(L79-M79,""))</f>
        <v/>
      </c>
      <c r="O79" s="8">
        <f>IF(OR(G79="",H79="",J79=""),"",IFERROR(J79/(G79-H79),""))</f>
        <v/>
      </c>
      <c r="P79" s="8">
        <f>IF(OR(J79="",K79="",L79=""),"",IFERROR((K79/60*L79)/J79,""))</f>
        <v/>
      </c>
      <c r="Q79" s="8">
        <f>IF(OR(L79="",M79=""),"",IFERROR(M79/L79,""))</f>
        <v/>
      </c>
      <c r="R79" s="8">
        <f>IF(OR(O79="",P79="",Q79=""),"",IFERROR(O79*P79*Q79,""))</f>
        <v/>
      </c>
      <c r="S79" s="9">
        <f>IFERROR(IF(COUNTA(A79:I79,K79:M79,T79)=0,"",IF(OR(A79="",B79="",C79="",D79="",E79="",F79="",G79="",H79="",I79="",K79="",L79="",M79=""),"Unvollständig",IF(OR(G79&lt;0,H79&lt;0,I79&lt;0,H79+I79&gt;G79,K79&lt;=0,L79&lt;0,M79&lt;0,M79&gt;L79,R79="",P79&gt;'Parameter'!$B$12),"Prüfen",IF(R79&lt;'Parameter'!$B$8,"Unter Ziel","Im Ziel")))),"Prüfen")</f>
        <v/>
      </c>
      <c r="T79" s="22" t="n"/>
      <c r="V79">
        <f>IFERROR(INDEX('Parameter'!$A$19:$A$24,ROW()-5),"")</f>
        <v/>
      </c>
      <c r="W79">
        <f>IFERROR(INDEX('Parameter'!$B$19:$B$21,ROW()-5),"")</f>
        <v/>
      </c>
      <c r="X79">
        <f>IFERROR(INDEX('Parameter'!$C$19:$C$23,ROW()-5),"")</f>
        <v/>
      </c>
    </row>
    <row r="80">
      <c r="A80" s="20" t="n"/>
      <c r="B80" s="21" t="n"/>
      <c r="C80" s="21" t="n"/>
      <c r="D80" s="22" t="n"/>
      <c r="E80" s="22" t="n"/>
      <c r="F80" s="22" t="n"/>
      <c r="G80" s="23" t="n"/>
      <c r="H80" s="23" t="n"/>
      <c r="I80" s="23" t="n"/>
      <c r="J80" s="24">
        <f>IF(OR(G80="",H80="",I80=""),"",IFERROR(G80-H80-I80,""))</f>
        <v/>
      </c>
      <c r="K80" s="25" t="n"/>
      <c r="L80" s="26" t="n"/>
      <c r="M80" s="26" t="n"/>
      <c r="N80" s="15">
        <f>IF(OR(L80="",M80=""),"",IFERROR(L80-M80,""))</f>
        <v/>
      </c>
      <c r="O80" s="11">
        <f>IF(OR(G80="",H80="",J80=""),"",IFERROR(J80/(G80-H80),""))</f>
        <v/>
      </c>
      <c r="P80" s="11">
        <f>IF(OR(J80="",K80="",L80=""),"",IFERROR((K80/60*L80)/J80,""))</f>
        <v/>
      </c>
      <c r="Q80" s="11">
        <f>IF(OR(L80="",M80=""),"",IFERROR(M80/L80,""))</f>
        <v/>
      </c>
      <c r="R80" s="11">
        <f>IF(OR(O80="",P80="",Q80=""),"",IFERROR(O80*P80*Q80,""))</f>
        <v/>
      </c>
      <c r="S80" s="12">
        <f>IFERROR(IF(COUNTA(A80:I80,K80:M80,T80)=0,"",IF(OR(A80="",B80="",C80="",D80="",E80="",F80="",G80="",H80="",I80="",K80="",L80="",M80=""),"Unvollständig",IF(OR(G80&lt;0,H80&lt;0,I80&lt;0,H80+I80&gt;G80,K80&lt;=0,L80&lt;0,M80&lt;0,M80&gt;L80,R80="",P80&gt;'Parameter'!$B$12),"Prüfen",IF(R80&lt;'Parameter'!$B$8,"Unter Ziel","Im Ziel")))),"Prüfen")</f>
        <v/>
      </c>
      <c r="T80" s="22" t="n"/>
      <c r="V80">
        <f>IFERROR(INDEX('Parameter'!$A$19:$A$24,ROW()-5),"")</f>
        <v/>
      </c>
      <c r="W80">
        <f>IFERROR(INDEX('Parameter'!$B$19:$B$21,ROW()-5),"")</f>
        <v/>
      </c>
      <c r="X80">
        <f>IFERROR(INDEX('Parameter'!$C$19:$C$23,ROW()-5),"")</f>
        <v/>
      </c>
    </row>
    <row r="81">
      <c r="A81" s="20" t="n"/>
      <c r="B81" s="21" t="n"/>
      <c r="C81" s="21" t="n"/>
      <c r="D81" s="22" t="n"/>
      <c r="E81" s="22" t="n"/>
      <c r="F81" s="22" t="n"/>
      <c r="G81" s="23" t="n"/>
      <c r="H81" s="23" t="n"/>
      <c r="I81" s="23" t="n"/>
      <c r="J81" s="27">
        <f>IF(OR(G81="",H81="",I81=""),"",IFERROR(G81-H81-I81,""))</f>
        <v/>
      </c>
      <c r="K81" s="25" t="n"/>
      <c r="L81" s="26" t="n"/>
      <c r="M81" s="26" t="n"/>
      <c r="N81" s="13">
        <f>IF(OR(L81="",M81=""),"",IFERROR(L81-M81,""))</f>
        <v/>
      </c>
      <c r="O81" s="8">
        <f>IF(OR(G81="",H81="",J81=""),"",IFERROR(J81/(G81-H81),""))</f>
        <v/>
      </c>
      <c r="P81" s="8">
        <f>IF(OR(J81="",K81="",L81=""),"",IFERROR((K81/60*L81)/J81,""))</f>
        <v/>
      </c>
      <c r="Q81" s="8">
        <f>IF(OR(L81="",M81=""),"",IFERROR(M81/L81,""))</f>
        <v/>
      </c>
      <c r="R81" s="8">
        <f>IF(OR(O81="",P81="",Q81=""),"",IFERROR(O81*P81*Q81,""))</f>
        <v/>
      </c>
      <c r="S81" s="9">
        <f>IFERROR(IF(COUNTA(A81:I81,K81:M81,T81)=0,"",IF(OR(A81="",B81="",C81="",D81="",E81="",F81="",G81="",H81="",I81="",K81="",L81="",M81=""),"Unvollständig",IF(OR(G81&lt;0,H81&lt;0,I81&lt;0,H81+I81&gt;G81,K81&lt;=0,L81&lt;0,M81&lt;0,M81&gt;L81,R81="",P81&gt;'Parameter'!$B$12),"Prüfen",IF(R81&lt;'Parameter'!$B$8,"Unter Ziel","Im Ziel")))),"Prüfen")</f>
        <v/>
      </c>
      <c r="T81" s="22" t="n"/>
      <c r="V81">
        <f>IFERROR(INDEX('Parameter'!$A$19:$A$24,ROW()-5),"")</f>
        <v/>
      </c>
      <c r="W81">
        <f>IFERROR(INDEX('Parameter'!$B$19:$B$21,ROW()-5),"")</f>
        <v/>
      </c>
      <c r="X81">
        <f>IFERROR(INDEX('Parameter'!$C$19:$C$23,ROW()-5),"")</f>
        <v/>
      </c>
    </row>
    <row r="82">
      <c r="A82" s="20" t="n"/>
      <c r="B82" s="21" t="n"/>
      <c r="C82" s="21" t="n"/>
      <c r="D82" s="22" t="n"/>
      <c r="E82" s="22" t="n"/>
      <c r="F82" s="22" t="n"/>
      <c r="G82" s="23" t="n"/>
      <c r="H82" s="23" t="n"/>
      <c r="I82" s="23" t="n"/>
      <c r="J82" s="24">
        <f>IF(OR(G82="",H82="",I82=""),"",IFERROR(G82-H82-I82,""))</f>
        <v/>
      </c>
      <c r="K82" s="25" t="n"/>
      <c r="L82" s="26" t="n"/>
      <c r="M82" s="26" t="n"/>
      <c r="N82" s="15">
        <f>IF(OR(L82="",M82=""),"",IFERROR(L82-M82,""))</f>
        <v/>
      </c>
      <c r="O82" s="11">
        <f>IF(OR(G82="",H82="",J82=""),"",IFERROR(J82/(G82-H82),""))</f>
        <v/>
      </c>
      <c r="P82" s="11">
        <f>IF(OR(J82="",K82="",L82=""),"",IFERROR((K82/60*L82)/J82,""))</f>
        <v/>
      </c>
      <c r="Q82" s="11">
        <f>IF(OR(L82="",M82=""),"",IFERROR(M82/L82,""))</f>
        <v/>
      </c>
      <c r="R82" s="11">
        <f>IF(OR(O82="",P82="",Q82=""),"",IFERROR(O82*P82*Q82,""))</f>
        <v/>
      </c>
      <c r="S82" s="12">
        <f>IFERROR(IF(COUNTA(A82:I82,K82:M82,T82)=0,"",IF(OR(A82="",B82="",C82="",D82="",E82="",F82="",G82="",H82="",I82="",K82="",L82="",M82=""),"Unvollständig",IF(OR(G82&lt;0,H82&lt;0,I82&lt;0,H82+I82&gt;G82,K82&lt;=0,L82&lt;0,M82&lt;0,M82&gt;L82,R82="",P82&gt;'Parameter'!$B$12),"Prüfen",IF(R82&lt;'Parameter'!$B$8,"Unter Ziel","Im Ziel")))),"Prüfen")</f>
        <v/>
      </c>
      <c r="T82" s="22" t="n"/>
      <c r="V82">
        <f>IFERROR(INDEX('Parameter'!$A$19:$A$24,ROW()-5),"")</f>
        <v/>
      </c>
      <c r="W82">
        <f>IFERROR(INDEX('Parameter'!$B$19:$B$21,ROW()-5),"")</f>
        <v/>
      </c>
      <c r="X82">
        <f>IFERROR(INDEX('Parameter'!$C$19:$C$23,ROW()-5),"")</f>
        <v/>
      </c>
    </row>
    <row r="83">
      <c r="A83" s="20" t="n"/>
      <c r="B83" s="21" t="n"/>
      <c r="C83" s="21" t="n"/>
      <c r="D83" s="22" t="n"/>
      <c r="E83" s="22" t="n"/>
      <c r="F83" s="22" t="n"/>
      <c r="G83" s="23" t="n"/>
      <c r="H83" s="23" t="n"/>
      <c r="I83" s="23" t="n"/>
      <c r="J83" s="27">
        <f>IF(OR(G83="",H83="",I83=""),"",IFERROR(G83-H83-I83,""))</f>
        <v/>
      </c>
      <c r="K83" s="25" t="n"/>
      <c r="L83" s="26" t="n"/>
      <c r="M83" s="26" t="n"/>
      <c r="N83" s="13">
        <f>IF(OR(L83="",M83=""),"",IFERROR(L83-M83,""))</f>
        <v/>
      </c>
      <c r="O83" s="8">
        <f>IF(OR(G83="",H83="",J83=""),"",IFERROR(J83/(G83-H83),""))</f>
        <v/>
      </c>
      <c r="P83" s="8">
        <f>IF(OR(J83="",K83="",L83=""),"",IFERROR((K83/60*L83)/J83,""))</f>
        <v/>
      </c>
      <c r="Q83" s="8">
        <f>IF(OR(L83="",M83=""),"",IFERROR(M83/L83,""))</f>
        <v/>
      </c>
      <c r="R83" s="8">
        <f>IF(OR(O83="",P83="",Q83=""),"",IFERROR(O83*P83*Q83,""))</f>
        <v/>
      </c>
      <c r="S83" s="9">
        <f>IFERROR(IF(COUNTA(A83:I83,K83:M83,T83)=0,"",IF(OR(A83="",B83="",C83="",D83="",E83="",F83="",G83="",H83="",I83="",K83="",L83="",M83=""),"Unvollständig",IF(OR(G83&lt;0,H83&lt;0,I83&lt;0,H83+I83&gt;G83,K83&lt;=0,L83&lt;0,M83&lt;0,M83&gt;L83,R83="",P83&gt;'Parameter'!$B$12),"Prüfen",IF(R83&lt;'Parameter'!$B$8,"Unter Ziel","Im Ziel")))),"Prüfen")</f>
        <v/>
      </c>
      <c r="T83" s="22" t="n"/>
      <c r="V83">
        <f>IFERROR(INDEX('Parameter'!$A$19:$A$24,ROW()-5),"")</f>
        <v/>
      </c>
      <c r="W83">
        <f>IFERROR(INDEX('Parameter'!$B$19:$B$21,ROW()-5),"")</f>
        <v/>
      </c>
      <c r="X83">
        <f>IFERROR(INDEX('Parameter'!$C$19:$C$23,ROW()-5),"")</f>
        <v/>
      </c>
    </row>
    <row r="84">
      <c r="A84" s="20" t="n"/>
      <c r="B84" s="21" t="n"/>
      <c r="C84" s="21" t="n"/>
      <c r="D84" s="22" t="n"/>
      <c r="E84" s="22" t="n"/>
      <c r="F84" s="22" t="n"/>
      <c r="G84" s="23" t="n"/>
      <c r="H84" s="23" t="n"/>
      <c r="I84" s="23" t="n"/>
      <c r="J84" s="24">
        <f>IF(OR(G84="",H84="",I84=""),"",IFERROR(G84-H84-I84,""))</f>
        <v/>
      </c>
      <c r="K84" s="25" t="n"/>
      <c r="L84" s="26" t="n"/>
      <c r="M84" s="26" t="n"/>
      <c r="N84" s="15">
        <f>IF(OR(L84="",M84=""),"",IFERROR(L84-M84,""))</f>
        <v/>
      </c>
      <c r="O84" s="11">
        <f>IF(OR(G84="",H84="",J84=""),"",IFERROR(J84/(G84-H84),""))</f>
        <v/>
      </c>
      <c r="P84" s="11">
        <f>IF(OR(J84="",K84="",L84=""),"",IFERROR((K84/60*L84)/J84,""))</f>
        <v/>
      </c>
      <c r="Q84" s="11">
        <f>IF(OR(L84="",M84=""),"",IFERROR(M84/L84,""))</f>
        <v/>
      </c>
      <c r="R84" s="11">
        <f>IF(OR(O84="",P84="",Q84=""),"",IFERROR(O84*P84*Q84,""))</f>
        <v/>
      </c>
      <c r="S84" s="12">
        <f>IFERROR(IF(COUNTA(A84:I84,K84:M84,T84)=0,"",IF(OR(A84="",B84="",C84="",D84="",E84="",F84="",G84="",H84="",I84="",K84="",L84="",M84=""),"Unvollständig",IF(OR(G84&lt;0,H84&lt;0,I84&lt;0,H84+I84&gt;G84,K84&lt;=0,L84&lt;0,M84&lt;0,M84&gt;L84,R84="",P84&gt;'Parameter'!$B$12),"Prüfen",IF(R84&lt;'Parameter'!$B$8,"Unter Ziel","Im Ziel")))),"Prüfen")</f>
        <v/>
      </c>
      <c r="T84" s="22" t="n"/>
      <c r="V84">
        <f>IFERROR(INDEX('Parameter'!$A$19:$A$24,ROW()-5),"")</f>
        <v/>
      </c>
      <c r="W84">
        <f>IFERROR(INDEX('Parameter'!$B$19:$B$21,ROW()-5),"")</f>
        <v/>
      </c>
      <c r="X84">
        <f>IFERROR(INDEX('Parameter'!$C$19:$C$23,ROW()-5),"")</f>
        <v/>
      </c>
    </row>
    <row r="85">
      <c r="A85" s="20" t="n"/>
      <c r="B85" s="21" t="n"/>
      <c r="C85" s="21" t="n"/>
      <c r="D85" s="22" t="n"/>
      <c r="E85" s="22" t="n"/>
      <c r="F85" s="22" t="n"/>
      <c r="G85" s="23" t="n"/>
      <c r="H85" s="23" t="n"/>
      <c r="I85" s="23" t="n"/>
      <c r="J85" s="27">
        <f>IF(OR(G85="",H85="",I85=""),"",IFERROR(G85-H85-I85,""))</f>
        <v/>
      </c>
      <c r="K85" s="25" t="n"/>
      <c r="L85" s="26" t="n"/>
      <c r="M85" s="26" t="n"/>
      <c r="N85" s="13">
        <f>IF(OR(L85="",M85=""),"",IFERROR(L85-M85,""))</f>
        <v/>
      </c>
      <c r="O85" s="8">
        <f>IF(OR(G85="",H85="",J85=""),"",IFERROR(J85/(G85-H85),""))</f>
        <v/>
      </c>
      <c r="P85" s="8">
        <f>IF(OR(J85="",K85="",L85=""),"",IFERROR((K85/60*L85)/J85,""))</f>
        <v/>
      </c>
      <c r="Q85" s="8">
        <f>IF(OR(L85="",M85=""),"",IFERROR(M85/L85,""))</f>
        <v/>
      </c>
      <c r="R85" s="8">
        <f>IF(OR(O85="",P85="",Q85=""),"",IFERROR(O85*P85*Q85,""))</f>
        <v/>
      </c>
      <c r="S85" s="9">
        <f>IFERROR(IF(COUNTA(A85:I85,K85:M85,T85)=0,"",IF(OR(A85="",B85="",C85="",D85="",E85="",F85="",G85="",H85="",I85="",K85="",L85="",M85=""),"Unvollständig",IF(OR(G85&lt;0,H85&lt;0,I85&lt;0,H85+I85&gt;G85,K85&lt;=0,L85&lt;0,M85&lt;0,M85&gt;L85,R85="",P85&gt;'Parameter'!$B$12),"Prüfen",IF(R85&lt;'Parameter'!$B$8,"Unter Ziel","Im Ziel")))),"Prüfen")</f>
        <v/>
      </c>
      <c r="T85" s="22" t="n"/>
      <c r="V85">
        <f>IFERROR(INDEX('Parameter'!$A$19:$A$24,ROW()-5),"")</f>
        <v/>
      </c>
      <c r="W85">
        <f>IFERROR(INDEX('Parameter'!$B$19:$B$21,ROW()-5),"")</f>
        <v/>
      </c>
      <c r="X85">
        <f>IFERROR(INDEX('Parameter'!$C$19:$C$23,ROW()-5),"")</f>
        <v/>
      </c>
    </row>
    <row r="86">
      <c r="A86" s="20" t="n"/>
      <c r="B86" s="21" t="n"/>
      <c r="C86" s="21" t="n"/>
      <c r="D86" s="22" t="n"/>
      <c r="E86" s="22" t="n"/>
      <c r="F86" s="22" t="n"/>
      <c r="G86" s="23" t="n"/>
      <c r="H86" s="23" t="n"/>
      <c r="I86" s="23" t="n"/>
      <c r="J86" s="24">
        <f>IF(OR(G86="",H86="",I86=""),"",IFERROR(G86-H86-I86,""))</f>
        <v/>
      </c>
      <c r="K86" s="25" t="n"/>
      <c r="L86" s="26" t="n"/>
      <c r="M86" s="26" t="n"/>
      <c r="N86" s="15">
        <f>IF(OR(L86="",M86=""),"",IFERROR(L86-M86,""))</f>
        <v/>
      </c>
      <c r="O86" s="11">
        <f>IF(OR(G86="",H86="",J86=""),"",IFERROR(J86/(G86-H86),""))</f>
        <v/>
      </c>
      <c r="P86" s="11">
        <f>IF(OR(J86="",K86="",L86=""),"",IFERROR((K86/60*L86)/J86,""))</f>
        <v/>
      </c>
      <c r="Q86" s="11">
        <f>IF(OR(L86="",M86=""),"",IFERROR(M86/L86,""))</f>
        <v/>
      </c>
      <c r="R86" s="11">
        <f>IF(OR(O86="",P86="",Q86=""),"",IFERROR(O86*P86*Q86,""))</f>
        <v/>
      </c>
      <c r="S86" s="12">
        <f>IFERROR(IF(COUNTA(A86:I86,K86:M86,T86)=0,"",IF(OR(A86="",B86="",C86="",D86="",E86="",F86="",G86="",H86="",I86="",K86="",L86="",M86=""),"Unvollständig",IF(OR(G86&lt;0,H86&lt;0,I86&lt;0,H86+I86&gt;G86,K86&lt;=0,L86&lt;0,M86&lt;0,M86&gt;L86,R86="",P86&gt;'Parameter'!$B$12),"Prüfen",IF(R86&lt;'Parameter'!$B$8,"Unter Ziel","Im Ziel")))),"Prüfen")</f>
        <v/>
      </c>
      <c r="T86" s="22" t="n"/>
      <c r="V86">
        <f>IFERROR(INDEX('Parameter'!$A$19:$A$24,ROW()-5),"")</f>
        <v/>
      </c>
      <c r="W86">
        <f>IFERROR(INDEX('Parameter'!$B$19:$B$21,ROW()-5),"")</f>
        <v/>
      </c>
      <c r="X86">
        <f>IFERROR(INDEX('Parameter'!$C$19:$C$23,ROW()-5),"")</f>
        <v/>
      </c>
    </row>
    <row r="87">
      <c r="A87" s="20" t="n"/>
      <c r="B87" s="21" t="n"/>
      <c r="C87" s="21" t="n"/>
      <c r="D87" s="22" t="n"/>
      <c r="E87" s="22" t="n"/>
      <c r="F87" s="22" t="n"/>
      <c r="G87" s="23" t="n"/>
      <c r="H87" s="23" t="n"/>
      <c r="I87" s="23" t="n"/>
      <c r="J87" s="27">
        <f>IF(OR(G87="",H87="",I87=""),"",IFERROR(G87-H87-I87,""))</f>
        <v/>
      </c>
      <c r="K87" s="25" t="n"/>
      <c r="L87" s="26" t="n"/>
      <c r="M87" s="26" t="n"/>
      <c r="N87" s="13">
        <f>IF(OR(L87="",M87=""),"",IFERROR(L87-M87,""))</f>
        <v/>
      </c>
      <c r="O87" s="8">
        <f>IF(OR(G87="",H87="",J87=""),"",IFERROR(J87/(G87-H87),""))</f>
        <v/>
      </c>
      <c r="P87" s="8">
        <f>IF(OR(J87="",K87="",L87=""),"",IFERROR((K87/60*L87)/J87,""))</f>
        <v/>
      </c>
      <c r="Q87" s="8">
        <f>IF(OR(L87="",M87=""),"",IFERROR(M87/L87,""))</f>
        <v/>
      </c>
      <c r="R87" s="8">
        <f>IF(OR(O87="",P87="",Q87=""),"",IFERROR(O87*P87*Q87,""))</f>
        <v/>
      </c>
      <c r="S87" s="9">
        <f>IFERROR(IF(COUNTA(A87:I87,K87:M87,T87)=0,"",IF(OR(A87="",B87="",C87="",D87="",E87="",F87="",G87="",H87="",I87="",K87="",L87="",M87=""),"Unvollständig",IF(OR(G87&lt;0,H87&lt;0,I87&lt;0,H87+I87&gt;G87,K87&lt;=0,L87&lt;0,M87&lt;0,M87&gt;L87,R87="",P87&gt;'Parameter'!$B$12),"Prüfen",IF(R87&lt;'Parameter'!$B$8,"Unter Ziel","Im Ziel")))),"Prüfen")</f>
        <v/>
      </c>
      <c r="T87" s="22" t="n"/>
      <c r="V87">
        <f>IFERROR(INDEX('Parameter'!$A$19:$A$24,ROW()-5),"")</f>
        <v/>
      </c>
      <c r="W87">
        <f>IFERROR(INDEX('Parameter'!$B$19:$B$21,ROW()-5),"")</f>
        <v/>
      </c>
      <c r="X87">
        <f>IFERROR(INDEX('Parameter'!$C$19:$C$23,ROW()-5),"")</f>
        <v/>
      </c>
    </row>
    <row r="88">
      <c r="A88" s="20" t="n"/>
      <c r="B88" s="21" t="n"/>
      <c r="C88" s="21" t="n"/>
      <c r="D88" s="22" t="n"/>
      <c r="E88" s="22" t="n"/>
      <c r="F88" s="22" t="n"/>
      <c r="G88" s="23" t="n"/>
      <c r="H88" s="23" t="n"/>
      <c r="I88" s="23" t="n"/>
      <c r="J88" s="24">
        <f>IF(OR(G88="",H88="",I88=""),"",IFERROR(G88-H88-I88,""))</f>
        <v/>
      </c>
      <c r="K88" s="25" t="n"/>
      <c r="L88" s="26" t="n"/>
      <c r="M88" s="26" t="n"/>
      <c r="N88" s="15">
        <f>IF(OR(L88="",M88=""),"",IFERROR(L88-M88,""))</f>
        <v/>
      </c>
      <c r="O88" s="11">
        <f>IF(OR(G88="",H88="",J88=""),"",IFERROR(J88/(G88-H88),""))</f>
        <v/>
      </c>
      <c r="P88" s="11">
        <f>IF(OR(J88="",K88="",L88=""),"",IFERROR((K88/60*L88)/J88,""))</f>
        <v/>
      </c>
      <c r="Q88" s="11">
        <f>IF(OR(L88="",M88=""),"",IFERROR(M88/L88,""))</f>
        <v/>
      </c>
      <c r="R88" s="11">
        <f>IF(OR(O88="",P88="",Q88=""),"",IFERROR(O88*P88*Q88,""))</f>
        <v/>
      </c>
      <c r="S88" s="12">
        <f>IFERROR(IF(COUNTA(A88:I88,K88:M88,T88)=0,"",IF(OR(A88="",B88="",C88="",D88="",E88="",F88="",G88="",H88="",I88="",K88="",L88="",M88=""),"Unvollständig",IF(OR(G88&lt;0,H88&lt;0,I88&lt;0,H88+I88&gt;G88,K88&lt;=0,L88&lt;0,M88&lt;0,M88&gt;L88,R88="",P88&gt;'Parameter'!$B$12),"Prüfen",IF(R88&lt;'Parameter'!$B$8,"Unter Ziel","Im Ziel")))),"Prüfen")</f>
        <v/>
      </c>
      <c r="T88" s="22" t="n"/>
      <c r="V88">
        <f>IFERROR(INDEX('Parameter'!$A$19:$A$24,ROW()-5),"")</f>
        <v/>
      </c>
      <c r="W88">
        <f>IFERROR(INDEX('Parameter'!$B$19:$B$21,ROW()-5),"")</f>
        <v/>
      </c>
      <c r="X88">
        <f>IFERROR(INDEX('Parameter'!$C$19:$C$23,ROW()-5),"")</f>
        <v/>
      </c>
    </row>
    <row r="89">
      <c r="A89" s="20" t="n"/>
      <c r="B89" s="21" t="n"/>
      <c r="C89" s="21" t="n"/>
      <c r="D89" s="22" t="n"/>
      <c r="E89" s="22" t="n"/>
      <c r="F89" s="22" t="n"/>
      <c r="G89" s="23" t="n"/>
      <c r="H89" s="23" t="n"/>
      <c r="I89" s="23" t="n"/>
      <c r="J89" s="27">
        <f>IF(OR(G89="",H89="",I89=""),"",IFERROR(G89-H89-I89,""))</f>
        <v/>
      </c>
      <c r="K89" s="25" t="n"/>
      <c r="L89" s="26" t="n"/>
      <c r="M89" s="26" t="n"/>
      <c r="N89" s="13">
        <f>IF(OR(L89="",M89=""),"",IFERROR(L89-M89,""))</f>
        <v/>
      </c>
      <c r="O89" s="8">
        <f>IF(OR(G89="",H89="",J89=""),"",IFERROR(J89/(G89-H89),""))</f>
        <v/>
      </c>
      <c r="P89" s="8">
        <f>IF(OR(J89="",K89="",L89=""),"",IFERROR((K89/60*L89)/J89,""))</f>
        <v/>
      </c>
      <c r="Q89" s="8">
        <f>IF(OR(L89="",M89=""),"",IFERROR(M89/L89,""))</f>
        <v/>
      </c>
      <c r="R89" s="8">
        <f>IF(OR(O89="",P89="",Q89=""),"",IFERROR(O89*P89*Q89,""))</f>
        <v/>
      </c>
      <c r="S89" s="9">
        <f>IFERROR(IF(COUNTA(A89:I89,K89:M89,T89)=0,"",IF(OR(A89="",B89="",C89="",D89="",E89="",F89="",G89="",H89="",I89="",K89="",L89="",M89=""),"Unvollständig",IF(OR(G89&lt;0,H89&lt;0,I89&lt;0,H89+I89&gt;G89,K89&lt;=0,L89&lt;0,M89&lt;0,M89&gt;L89,R89="",P89&gt;'Parameter'!$B$12),"Prüfen",IF(R89&lt;'Parameter'!$B$8,"Unter Ziel","Im Ziel")))),"Prüfen")</f>
        <v/>
      </c>
      <c r="T89" s="22" t="n"/>
      <c r="V89">
        <f>IFERROR(INDEX('Parameter'!$A$19:$A$24,ROW()-5),"")</f>
        <v/>
      </c>
      <c r="W89">
        <f>IFERROR(INDEX('Parameter'!$B$19:$B$21,ROW()-5),"")</f>
        <v/>
      </c>
      <c r="X89">
        <f>IFERROR(INDEX('Parameter'!$C$19:$C$23,ROW()-5),"")</f>
        <v/>
      </c>
    </row>
    <row r="90">
      <c r="A90" s="20" t="n"/>
      <c r="B90" s="21" t="n"/>
      <c r="C90" s="21" t="n"/>
      <c r="D90" s="22" t="n"/>
      <c r="E90" s="22" t="n"/>
      <c r="F90" s="22" t="n"/>
      <c r="G90" s="23" t="n"/>
      <c r="H90" s="23" t="n"/>
      <c r="I90" s="23" t="n"/>
      <c r="J90" s="24">
        <f>IF(OR(G90="",H90="",I90=""),"",IFERROR(G90-H90-I90,""))</f>
        <v/>
      </c>
      <c r="K90" s="25" t="n"/>
      <c r="L90" s="26" t="n"/>
      <c r="M90" s="26" t="n"/>
      <c r="N90" s="15">
        <f>IF(OR(L90="",M90=""),"",IFERROR(L90-M90,""))</f>
        <v/>
      </c>
      <c r="O90" s="11">
        <f>IF(OR(G90="",H90="",J90=""),"",IFERROR(J90/(G90-H90),""))</f>
        <v/>
      </c>
      <c r="P90" s="11">
        <f>IF(OR(J90="",K90="",L90=""),"",IFERROR((K90/60*L90)/J90,""))</f>
        <v/>
      </c>
      <c r="Q90" s="11">
        <f>IF(OR(L90="",M90=""),"",IFERROR(M90/L90,""))</f>
        <v/>
      </c>
      <c r="R90" s="11">
        <f>IF(OR(O90="",P90="",Q90=""),"",IFERROR(O90*P90*Q90,""))</f>
        <v/>
      </c>
      <c r="S90" s="12">
        <f>IFERROR(IF(COUNTA(A90:I90,K90:M90,T90)=0,"",IF(OR(A90="",B90="",C90="",D90="",E90="",F90="",G90="",H90="",I90="",K90="",L90="",M90=""),"Unvollständig",IF(OR(G90&lt;0,H90&lt;0,I90&lt;0,H90+I90&gt;G90,K90&lt;=0,L90&lt;0,M90&lt;0,M90&gt;L90,R90="",P90&gt;'Parameter'!$B$12),"Prüfen",IF(R90&lt;'Parameter'!$B$8,"Unter Ziel","Im Ziel")))),"Prüfen")</f>
        <v/>
      </c>
      <c r="T90" s="22" t="n"/>
      <c r="V90">
        <f>IFERROR(INDEX('Parameter'!$A$19:$A$24,ROW()-5),"")</f>
        <v/>
      </c>
      <c r="W90">
        <f>IFERROR(INDEX('Parameter'!$B$19:$B$21,ROW()-5),"")</f>
        <v/>
      </c>
      <c r="X90">
        <f>IFERROR(INDEX('Parameter'!$C$19:$C$23,ROW()-5),"")</f>
        <v/>
      </c>
    </row>
    <row r="91">
      <c r="A91" s="20" t="n"/>
      <c r="B91" s="21" t="n"/>
      <c r="C91" s="21" t="n"/>
      <c r="D91" s="22" t="n"/>
      <c r="E91" s="22" t="n"/>
      <c r="F91" s="22" t="n"/>
      <c r="G91" s="23" t="n"/>
      <c r="H91" s="23" t="n"/>
      <c r="I91" s="23" t="n"/>
      <c r="J91" s="27">
        <f>IF(OR(G91="",H91="",I91=""),"",IFERROR(G91-H91-I91,""))</f>
        <v/>
      </c>
      <c r="K91" s="25" t="n"/>
      <c r="L91" s="26" t="n"/>
      <c r="M91" s="26" t="n"/>
      <c r="N91" s="13">
        <f>IF(OR(L91="",M91=""),"",IFERROR(L91-M91,""))</f>
        <v/>
      </c>
      <c r="O91" s="8">
        <f>IF(OR(G91="",H91="",J91=""),"",IFERROR(J91/(G91-H91),""))</f>
        <v/>
      </c>
      <c r="P91" s="8">
        <f>IF(OR(J91="",K91="",L91=""),"",IFERROR((K91/60*L91)/J91,""))</f>
        <v/>
      </c>
      <c r="Q91" s="8">
        <f>IF(OR(L91="",M91=""),"",IFERROR(M91/L91,""))</f>
        <v/>
      </c>
      <c r="R91" s="8">
        <f>IF(OR(O91="",P91="",Q91=""),"",IFERROR(O91*P91*Q91,""))</f>
        <v/>
      </c>
      <c r="S91" s="9">
        <f>IFERROR(IF(COUNTA(A91:I91,K91:M91,T91)=0,"",IF(OR(A91="",B91="",C91="",D91="",E91="",F91="",G91="",H91="",I91="",K91="",L91="",M91=""),"Unvollständig",IF(OR(G91&lt;0,H91&lt;0,I91&lt;0,H91+I91&gt;G91,K91&lt;=0,L91&lt;0,M91&lt;0,M91&gt;L91,R91="",P91&gt;'Parameter'!$B$12),"Prüfen",IF(R91&lt;'Parameter'!$B$8,"Unter Ziel","Im Ziel")))),"Prüfen")</f>
        <v/>
      </c>
      <c r="T91" s="22" t="n"/>
      <c r="V91">
        <f>IFERROR(INDEX('Parameter'!$A$19:$A$24,ROW()-5),"")</f>
        <v/>
      </c>
      <c r="W91">
        <f>IFERROR(INDEX('Parameter'!$B$19:$B$21,ROW()-5),"")</f>
        <v/>
      </c>
      <c r="X91">
        <f>IFERROR(INDEX('Parameter'!$C$19:$C$23,ROW()-5),"")</f>
        <v/>
      </c>
    </row>
    <row r="92">
      <c r="A92" s="20" t="n"/>
      <c r="B92" s="21" t="n"/>
      <c r="C92" s="21" t="n"/>
      <c r="D92" s="22" t="n"/>
      <c r="E92" s="22" t="n"/>
      <c r="F92" s="22" t="n"/>
      <c r="G92" s="23" t="n"/>
      <c r="H92" s="23" t="n"/>
      <c r="I92" s="23" t="n"/>
      <c r="J92" s="24">
        <f>IF(OR(G92="",H92="",I92=""),"",IFERROR(G92-H92-I92,""))</f>
        <v/>
      </c>
      <c r="K92" s="25" t="n"/>
      <c r="L92" s="26" t="n"/>
      <c r="M92" s="26" t="n"/>
      <c r="N92" s="15">
        <f>IF(OR(L92="",M92=""),"",IFERROR(L92-M92,""))</f>
        <v/>
      </c>
      <c r="O92" s="11">
        <f>IF(OR(G92="",H92="",J92=""),"",IFERROR(J92/(G92-H92),""))</f>
        <v/>
      </c>
      <c r="P92" s="11">
        <f>IF(OR(J92="",K92="",L92=""),"",IFERROR((K92/60*L92)/J92,""))</f>
        <v/>
      </c>
      <c r="Q92" s="11">
        <f>IF(OR(L92="",M92=""),"",IFERROR(M92/L92,""))</f>
        <v/>
      </c>
      <c r="R92" s="11">
        <f>IF(OR(O92="",P92="",Q92=""),"",IFERROR(O92*P92*Q92,""))</f>
        <v/>
      </c>
      <c r="S92" s="12">
        <f>IFERROR(IF(COUNTA(A92:I92,K92:M92,T92)=0,"",IF(OR(A92="",B92="",C92="",D92="",E92="",F92="",G92="",H92="",I92="",K92="",L92="",M92=""),"Unvollständig",IF(OR(G92&lt;0,H92&lt;0,I92&lt;0,H92+I92&gt;G92,K92&lt;=0,L92&lt;0,M92&lt;0,M92&gt;L92,R92="",P92&gt;'Parameter'!$B$12),"Prüfen",IF(R92&lt;'Parameter'!$B$8,"Unter Ziel","Im Ziel")))),"Prüfen")</f>
        <v/>
      </c>
      <c r="T92" s="22" t="n"/>
      <c r="V92">
        <f>IFERROR(INDEX('Parameter'!$A$19:$A$24,ROW()-5),"")</f>
        <v/>
      </c>
      <c r="W92">
        <f>IFERROR(INDEX('Parameter'!$B$19:$B$21,ROW()-5),"")</f>
        <v/>
      </c>
      <c r="X92">
        <f>IFERROR(INDEX('Parameter'!$C$19:$C$23,ROW()-5),"")</f>
        <v/>
      </c>
    </row>
    <row r="93">
      <c r="A93" s="20" t="n"/>
      <c r="B93" s="21" t="n"/>
      <c r="C93" s="21" t="n"/>
      <c r="D93" s="22" t="n"/>
      <c r="E93" s="22" t="n"/>
      <c r="F93" s="22" t="n"/>
      <c r="G93" s="23" t="n"/>
      <c r="H93" s="23" t="n"/>
      <c r="I93" s="23" t="n"/>
      <c r="J93" s="27">
        <f>IF(OR(G93="",H93="",I93=""),"",IFERROR(G93-H93-I93,""))</f>
        <v/>
      </c>
      <c r="K93" s="25" t="n"/>
      <c r="L93" s="26" t="n"/>
      <c r="M93" s="26" t="n"/>
      <c r="N93" s="13">
        <f>IF(OR(L93="",M93=""),"",IFERROR(L93-M93,""))</f>
        <v/>
      </c>
      <c r="O93" s="8">
        <f>IF(OR(G93="",H93="",J93=""),"",IFERROR(J93/(G93-H93),""))</f>
        <v/>
      </c>
      <c r="P93" s="8">
        <f>IF(OR(J93="",K93="",L93=""),"",IFERROR((K93/60*L93)/J93,""))</f>
        <v/>
      </c>
      <c r="Q93" s="8">
        <f>IF(OR(L93="",M93=""),"",IFERROR(M93/L93,""))</f>
        <v/>
      </c>
      <c r="R93" s="8">
        <f>IF(OR(O93="",P93="",Q93=""),"",IFERROR(O93*P93*Q93,""))</f>
        <v/>
      </c>
      <c r="S93" s="9">
        <f>IFERROR(IF(COUNTA(A93:I93,K93:M93,T93)=0,"",IF(OR(A93="",B93="",C93="",D93="",E93="",F93="",G93="",H93="",I93="",K93="",L93="",M93=""),"Unvollständig",IF(OR(G93&lt;0,H93&lt;0,I93&lt;0,H93+I93&gt;G93,K93&lt;=0,L93&lt;0,M93&lt;0,M93&gt;L93,R93="",P93&gt;'Parameter'!$B$12),"Prüfen",IF(R93&lt;'Parameter'!$B$8,"Unter Ziel","Im Ziel")))),"Prüfen")</f>
        <v/>
      </c>
      <c r="T93" s="22" t="n"/>
      <c r="V93">
        <f>IFERROR(INDEX('Parameter'!$A$19:$A$24,ROW()-5),"")</f>
        <v/>
      </c>
      <c r="W93">
        <f>IFERROR(INDEX('Parameter'!$B$19:$B$21,ROW()-5),"")</f>
        <v/>
      </c>
      <c r="X93">
        <f>IFERROR(INDEX('Parameter'!$C$19:$C$23,ROW()-5),"")</f>
        <v/>
      </c>
    </row>
    <row r="94">
      <c r="A94" s="20" t="n"/>
      <c r="B94" s="21" t="n"/>
      <c r="C94" s="21" t="n"/>
      <c r="D94" s="22" t="n"/>
      <c r="E94" s="22" t="n"/>
      <c r="F94" s="22" t="n"/>
      <c r="G94" s="23" t="n"/>
      <c r="H94" s="23" t="n"/>
      <c r="I94" s="23" t="n"/>
      <c r="J94" s="24">
        <f>IF(OR(G94="",H94="",I94=""),"",IFERROR(G94-H94-I94,""))</f>
        <v/>
      </c>
      <c r="K94" s="25" t="n"/>
      <c r="L94" s="26" t="n"/>
      <c r="M94" s="26" t="n"/>
      <c r="N94" s="15">
        <f>IF(OR(L94="",M94=""),"",IFERROR(L94-M94,""))</f>
        <v/>
      </c>
      <c r="O94" s="11">
        <f>IF(OR(G94="",H94="",J94=""),"",IFERROR(J94/(G94-H94),""))</f>
        <v/>
      </c>
      <c r="P94" s="11">
        <f>IF(OR(J94="",K94="",L94=""),"",IFERROR((K94/60*L94)/J94,""))</f>
        <v/>
      </c>
      <c r="Q94" s="11">
        <f>IF(OR(L94="",M94=""),"",IFERROR(M94/L94,""))</f>
        <v/>
      </c>
      <c r="R94" s="11">
        <f>IF(OR(O94="",P94="",Q94=""),"",IFERROR(O94*P94*Q94,""))</f>
        <v/>
      </c>
      <c r="S94" s="12">
        <f>IFERROR(IF(COUNTA(A94:I94,K94:M94,T94)=0,"",IF(OR(A94="",B94="",C94="",D94="",E94="",F94="",G94="",H94="",I94="",K94="",L94="",M94=""),"Unvollständig",IF(OR(G94&lt;0,H94&lt;0,I94&lt;0,H94+I94&gt;G94,K94&lt;=0,L94&lt;0,M94&lt;0,M94&gt;L94,R94="",P94&gt;'Parameter'!$B$12),"Prüfen",IF(R94&lt;'Parameter'!$B$8,"Unter Ziel","Im Ziel")))),"Prüfen")</f>
        <v/>
      </c>
      <c r="T94" s="22" t="n"/>
      <c r="V94">
        <f>IFERROR(INDEX('Parameter'!$A$19:$A$24,ROW()-5),"")</f>
        <v/>
      </c>
      <c r="W94">
        <f>IFERROR(INDEX('Parameter'!$B$19:$B$21,ROW()-5),"")</f>
        <v/>
      </c>
      <c r="X94">
        <f>IFERROR(INDEX('Parameter'!$C$19:$C$23,ROW()-5),"")</f>
        <v/>
      </c>
    </row>
    <row r="95">
      <c r="A95" s="20" t="n"/>
      <c r="B95" s="21" t="n"/>
      <c r="C95" s="21" t="n"/>
      <c r="D95" s="22" t="n"/>
      <c r="E95" s="22" t="n"/>
      <c r="F95" s="22" t="n"/>
      <c r="G95" s="23" t="n"/>
      <c r="H95" s="23" t="n"/>
      <c r="I95" s="23" t="n"/>
      <c r="J95" s="27">
        <f>IF(OR(G95="",H95="",I95=""),"",IFERROR(G95-H95-I95,""))</f>
        <v/>
      </c>
      <c r="K95" s="25" t="n"/>
      <c r="L95" s="26" t="n"/>
      <c r="M95" s="26" t="n"/>
      <c r="N95" s="13">
        <f>IF(OR(L95="",M95=""),"",IFERROR(L95-M95,""))</f>
        <v/>
      </c>
      <c r="O95" s="8">
        <f>IF(OR(G95="",H95="",J95=""),"",IFERROR(J95/(G95-H95),""))</f>
        <v/>
      </c>
      <c r="P95" s="8">
        <f>IF(OR(J95="",K95="",L95=""),"",IFERROR((K95/60*L95)/J95,""))</f>
        <v/>
      </c>
      <c r="Q95" s="8">
        <f>IF(OR(L95="",M95=""),"",IFERROR(M95/L95,""))</f>
        <v/>
      </c>
      <c r="R95" s="8">
        <f>IF(OR(O95="",P95="",Q95=""),"",IFERROR(O95*P95*Q95,""))</f>
        <v/>
      </c>
      <c r="S95" s="9">
        <f>IFERROR(IF(COUNTA(A95:I95,K95:M95,T95)=0,"",IF(OR(A95="",B95="",C95="",D95="",E95="",F95="",G95="",H95="",I95="",K95="",L95="",M95=""),"Unvollständig",IF(OR(G95&lt;0,H95&lt;0,I95&lt;0,H95+I95&gt;G95,K95&lt;=0,L95&lt;0,M95&lt;0,M95&gt;L95,R95="",P95&gt;'Parameter'!$B$12),"Prüfen",IF(R95&lt;'Parameter'!$B$8,"Unter Ziel","Im Ziel")))),"Prüfen")</f>
        <v/>
      </c>
      <c r="T95" s="22" t="n"/>
      <c r="V95">
        <f>IFERROR(INDEX('Parameter'!$A$19:$A$24,ROW()-5),"")</f>
        <v/>
      </c>
      <c r="W95">
        <f>IFERROR(INDEX('Parameter'!$B$19:$B$21,ROW()-5),"")</f>
        <v/>
      </c>
      <c r="X95">
        <f>IFERROR(INDEX('Parameter'!$C$19:$C$23,ROW()-5),"")</f>
        <v/>
      </c>
    </row>
    <row r="96">
      <c r="A96" s="20" t="n"/>
      <c r="B96" s="21" t="n"/>
      <c r="C96" s="21" t="n"/>
      <c r="D96" s="22" t="n"/>
      <c r="E96" s="22" t="n"/>
      <c r="F96" s="22" t="n"/>
      <c r="G96" s="23" t="n"/>
      <c r="H96" s="23" t="n"/>
      <c r="I96" s="23" t="n"/>
      <c r="J96" s="24">
        <f>IF(OR(G96="",H96="",I96=""),"",IFERROR(G96-H96-I96,""))</f>
        <v/>
      </c>
      <c r="K96" s="25" t="n"/>
      <c r="L96" s="26" t="n"/>
      <c r="M96" s="26" t="n"/>
      <c r="N96" s="15">
        <f>IF(OR(L96="",M96=""),"",IFERROR(L96-M96,""))</f>
        <v/>
      </c>
      <c r="O96" s="11">
        <f>IF(OR(G96="",H96="",J96=""),"",IFERROR(J96/(G96-H96),""))</f>
        <v/>
      </c>
      <c r="P96" s="11">
        <f>IF(OR(J96="",K96="",L96=""),"",IFERROR((K96/60*L96)/J96,""))</f>
        <v/>
      </c>
      <c r="Q96" s="11">
        <f>IF(OR(L96="",M96=""),"",IFERROR(M96/L96,""))</f>
        <v/>
      </c>
      <c r="R96" s="11">
        <f>IF(OR(O96="",P96="",Q96=""),"",IFERROR(O96*P96*Q96,""))</f>
        <v/>
      </c>
      <c r="S96" s="12">
        <f>IFERROR(IF(COUNTA(A96:I96,K96:M96,T96)=0,"",IF(OR(A96="",B96="",C96="",D96="",E96="",F96="",G96="",H96="",I96="",K96="",L96="",M96=""),"Unvollständig",IF(OR(G96&lt;0,H96&lt;0,I96&lt;0,H96+I96&gt;G96,K96&lt;=0,L96&lt;0,M96&lt;0,M96&gt;L96,R96="",P96&gt;'Parameter'!$B$12),"Prüfen",IF(R96&lt;'Parameter'!$B$8,"Unter Ziel","Im Ziel")))),"Prüfen")</f>
        <v/>
      </c>
      <c r="T96" s="22" t="n"/>
      <c r="V96">
        <f>IFERROR(INDEX('Parameter'!$A$19:$A$24,ROW()-5),"")</f>
        <v/>
      </c>
      <c r="W96">
        <f>IFERROR(INDEX('Parameter'!$B$19:$B$21,ROW()-5),"")</f>
        <v/>
      </c>
      <c r="X96">
        <f>IFERROR(INDEX('Parameter'!$C$19:$C$23,ROW()-5),"")</f>
        <v/>
      </c>
    </row>
    <row r="97">
      <c r="A97" s="20" t="n"/>
      <c r="B97" s="21" t="n"/>
      <c r="C97" s="21" t="n"/>
      <c r="D97" s="22" t="n"/>
      <c r="E97" s="22" t="n"/>
      <c r="F97" s="22" t="n"/>
      <c r="G97" s="23" t="n"/>
      <c r="H97" s="23" t="n"/>
      <c r="I97" s="23" t="n"/>
      <c r="J97" s="27">
        <f>IF(OR(G97="",H97="",I97=""),"",IFERROR(G97-H97-I97,""))</f>
        <v/>
      </c>
      <c r="K97" s="25" t="n"/>
      <c r="L97" s="26" t="n"/>
      <c r="M97" s="26" t="n"/>
      <c r="N97" s="13">
        <f>IF(OR(L97="",M97=""),"",IFERROR(L97-M97,""))</f>
        <v/>
      </c>
      <c r="O97" s="8">
        <f>IF(OR(G97="",H97="",J97=""),"",IFERROR(J97/(G97-H97),""))</f>
        <v/>
      </c>
      <c r="P97" s="8">
        <f>IF(OR(J97="",K97="",L97=""),"",IFERROR((K97/60*L97)/J97,""))</f>
        <v/>
      </c>
      <c r="Q97" s="8">
        <f>IF(OR(L97="",M97=""),"",IFERROR(M97/L97,""))</f>
        <v/>
      </c>
      <c r="R97" s="8">
        <f>IF(OR(O97="",P97="",Q97=""),"",IFERROR(O97*P97*Q97,""))</f>
        <v/>
      </c>
      <c r="S97" s="9">
        <f>IFERROR(IF(COUNTA(A97:I97,K97:M97,T97)=0,"",IF(OR(A97="",B97="",C97="",D97="",E97="",F97="",G97="",H97="",I97="",K97="",L97="",M97=""),"Unvollständig",IF(OR(G97&lt;0,H97&lt;0,I97&lt;0,H97+I97&gt;G97,K97&lt;=0,L97&lt;0,M97&lt;0,M97&gt;L97,R97="",P97&gt;'Parameter'!$B$12),"Prüfen",IF(R97&lt;'Parameter'!$B$8,"Unter Ziel","Im Ziel")))),"Prüfen")</f>
        <v/>
      </c>
      <c r="T97" s="22" t="n"/>
      <c r="V97">
        <f>IFERROR(INDEX('Parameter'!$A$19:$A$24,ROW()-5),"")</f>
        <v/>
      </c>
      <c r="W97">
        <f>IFERROR(INDEX('Parameter'!$B$19:$B$21,ROW()-5),"")</f>
        <v/>
      </c>
      <c r="X97">
        <f>IFERROR(INDEX('Parameter'!$C$19:$C$23,ROW()-5),"")</f>
        <v/>
      </c>
    </row>
    <row r="98">
      <c r="A98" s="20" t="n"/>
      <c r="B98" s="21" t="n"/>
      <c r="C98" s="21" t="n"/>
      <c r="D98" s="22" t="n"/>
      <c r="E98" s="22" t="n"/>
      <c r="F98" s="22" t="n"/>
      <c r="G98" s="23" t="n"/>
      <c r="H98" s="23" t="n"/>
      <c r="I98" s="23" t="n"/>
      <c r="J98" s="24">
        <f>IF(OR(G98="",H98="",I98=""),"",IFERROR(G98-H98-I98,""))</f>
        <v/>
      </c>
      <c r="K98" s="25" t="n"/>
      <c r="L98" s="26" t="n"/>
      <c r="M98" s="26" t="n"/>
      <c r="N98" s="15">
        <f>IF(OR(L98="",M98=""),"",IFERROR(L98-M98,""))</f>
        <v/>
      </c>
      <c r="O98" s="11">
        <f>IF(OR(G98="",H98="",J98=""),"",IFERROR(J98/(G98-H98),""))</f>
        <v/>
      </c>
      <c r="P98" s="11">
        <f>IF(OR(J98="",K98="",L98=""),"",IFERROR((K98/60*L98)/J98,""))</f>
        <v/>
      </c>
      <c r="Q98" s="11">
        <f>IF(OR(L98="",M98=""),"",IFERROR(M98/L98,""))</f>
        <v/>
      </c>
      <c r="R98" s="11">
        <f>IF(OR(O98="",P98="",Q98=""),"",IFERROR(O98*P98*Q98,""))</f>
        <v/>
      </c>
      <c r="S98" s="12">
        <f>IFERROR(IF(COUNTA(A98:I98,K98:M98,T98)=0,"",IF(OR(A98="",B98="",C98="",D98="",E98="",F98="",G98="",H98="",I98="",K98="",L98="",M98=""),"Unvollständig",IF(OR(G98&lt;0,H98&lt;0,I98&lt;0,H98+I98&gt;G98,K98&lt;=0,L98&lt;0,M98&lt;0,M98&gt;L98,R98="",P98&gt;'Parameter'!$B$12),"Prüfen",IF(R98&lt;'Parameter'!$B$8,"Unter Ziel","Im Ziel")))),"Prüfen")</f>
        <v/>
      </c>
      <c r="T98" s="22" t="n"/>
      <c r="V98">
        <f>IFERROR(INDEX('Parameter'!$A$19:$A$24,ROW()-5),"")</f>
        <v/>
      </c>
      <c r="W98">
        <f>IFERROR(INDEX('Parameter'!$B$19:$B$21,ROW()-5),"")</f>
        <v/>
      </c>
      <c r="X98">
        <f>IFERROR(INDEX('Parameter'!$C$19:$C$23,ROW()-5),"")</f>
        <v/>
      </c>
    </row>
    <row r="99">
      <c r="A99" s="20" t="n"/>
      <c r="B99" s="21" t="n"/>
      <c r="C99" s="21" t="n"/>
      <c r="D99" s="22" t="n"/>
      <c r="E99" s="22" t="n"/>
      <c r="F99" s="22" t="n"/>
      <c r="G99" s="23" t="n"/>
      <c r="H99" s="23" t="n"/>
      <c r="I99" s="23" t="n"/>
      <c r="J99" s="27">
        <f>IF(OR(G99="",H99="",I99=""),"",IFERROR(G99-H99-I99,""))</f>
        <v/>
      </c>
      <c r="K99" s="25" t="n"/>
      <c r="L99" s="26" t="n"/>
      <c r="M99" s="26" t="n"/>
      <c r="N99" s="13">
        <f>IF(OR(L99="",M99=""),"",IFERROR(L99-M99,""))</f>
        <v/>
      </c>
      <c r="O99" s="8">
        <f>IF(OR(G99="",H99="",J99=""),"",IFERROR(J99/(G99-H99),""))</f>
        <v/>
      </c>
      <c r="P99" s="8">
        <f>IF(OR(J99="",K99="",L99=""),"",IFERROR((K99/60*L99)/J99,""))</f>
        <v/>
      </c>
      <c r="Q99" s="8">
        <f>IF(OR(L99="",M99=""),"",IFERROR(M99/L99,""))</f>
        <v/>
      </c>
      <c r="R99" s="8">
        <f>IF(OR(O99="",P99="",Q99=""),"",IFERROR(O99*P99*Q99,""))</f>
        <v/>
      </c>
      <c r="S99" s="9">
        <f>IFERROR(IF(COUNTA(A99:I99,K99:M99,T99)=0,"",IF(OR(A99="",B99="",C99="",D99="",E99="",F99="",G99="",H99="",I99="",K99="",L99="",M99=""),"Unvollständig",IF(OR(G99&lt;0,H99&lt;0,I99&lt;0,H99+I99&gt;G99,K99&lt;=0,L99&lt;0,M99&lt;0,M99&gt;L99,R99="",P99&gt;'Parameter'!$B$12),"Prüfen",IF(R99&lt;'Parameter'!$B$8,"Unter Ziel","Im Ziel")))),"Prüfen")</f>
        <v/>
      </c>
      <c r="T99" s="22" t="n"/>
      <c r="V99">
        <f>IFERROR(INDEX('Parameter'!$A$19:$A$24,ROW()-5),"")</f>
        <v/>
      </c>
      <c r="W99">
        <f>IFERROR(INDEX('Parameter'!$B$19:$B$21,ROW()-5),"")</f>
        <v/>
      </c>
      <c r="X99">
        <f>IFERROR(INDEX('Parameter'!$C$19:$C$23,ROW()-5),"")</f>
        <v/>
      </c>
    </row>
    <row r="100">
      <c r="A100" s="20" t="n"/>
      <c r="B100" s="21" t="n"/>
      <c r="C100" s="21" t="n"/>
      <c r="D100" s="22" t="n"/>
      <c r="E100" s="22" t="n"/>
      <c r="F100" s="22" t="n"/>
      <c r="G100" s="23" t="n"/>
      <c r="H100" s="23" t="n"/>
      <c r="I100" s="23" t="n"/>
      <c r="J100" s="24">
        <f>IF(OR(G100="",H100="",I100=""),"",IFERROR(G100-H100-I100,""))</f>
        <v/>
      </c>
      <c r="K100" s="25" t="n"/>
      <c r="L100" s="26" t="n"/>
      <c r="M100" s="26" t="n"/>
      <c r="N100" s="15">
        <f>IF(OR(L100="",M100=""),"",IFERROR(L100-M100,""))</f>
        <v/>
      </c>
      <c r="O100" s="11">
        <f>IF(OR(G100="",H100="",J100=""),"",IFERROR(J100/(G100-H100),""))</f>
        <v/>
      </c>
      <c r="P100" s="11">
        <f>IF(OR(J100="",K100="",L100=""),"",IFERROR((K100/60*L100)/J100,""))</f>
        <v/>
      </c>
      <c r="Q100" s="11">
        <f>IF(OR(L100="",M100=""),"",IFERROR(M100/L100,""))</f>
        <v/>
      </c>
      <c r="R100" s="11">
        <f>IF(OR(O100="",P100="",Q100=""),"",IFERROR(O100*P100*Q100,""))</f>
        <v/>
      </c>
      <c r="S100" s="12">
        <f>IFERROR(IF(COUNTA(A100:I100,K100:M100,T100)=0,"",IF(OR(A100="",B100="",C100="",D100="",E100="",F100="",G100="",H100="",I100="",K100="",L100="",M100=""),"Unvollständig",IF(OR(G100&lt;0,H100&lt;0,I100&lt;0,H100+I100&gt;G100,K100&lt;=0,L100&lt;0,M100&lt;0,M100&gt;L100,R100="",P100&gt;'Parameter'!$B$12),"Prüfen",IF(R100&lt;'Parameter'!$B$8,"Unter Ziel","Im Ziel")))),"Prüfen")</f>
        <v/>
      </c>
      <c r="T100" s="22" t="n"/>
      <c r="V100">
        <f>IFERROR(INDEX('Parameter'!$A$19:$A$24,ROW()-5),"")</f>
        <v/>
      </c>
      <c r="W100">
        <f>IFERROR(INDEX('Parameter'!$B$19:$B$21,ROW()-5),"")</f>
        <v/>
      </c>
      <c r="X100">
        <f>IFERROR(INDEX('Parameter'!$C$19:$C$23,ROW()-5),"")</f>
        <v/>
      </c>
    </row>
    <row r="101">
      <c r="A101" s="20" t="n"/>
      <c r="B101" s="21" t="n"/>
      <c r="C101" s="21" t="n"/>
      <c r="D101" s="22" t="n"/>
      <c r="E101" s="22" t="n"/>
      <c r="F101" s="22" t="n"/>
      <c r="G101" s="23" t="n"/>
      <c r="H101" s="23" t="n"/>
      <c r="I101" s="23" t="n"/>
      <c r="J101" s="27">
        <f>IF(OR(G101="",H101="",I101=""),"",IFERROR(G101-H101-I101,""))</f>
        <v/>
      </c>
      <c r="K101" s="25" t="n"/>
      <c r="L101" s="26" t="n"/>
      <c r="M101" s="26" t="n"/>
      <c r="N101" s="13">
        <f>IF(OR(L101="",M101=""),"",IFERROR(L101-M101,""))</f>
        <v/>
      </c>
      <c r="O101" s="8">
        <f>IF(OR(G101="",H101="",J101=""),"",IFERROR(J101/(G101-H101),""))</f>
        <v/>
      </c>
      <c r="P101" s="8">
        <f>IF(OR(J101="",K101="",L101=""),"",IFERROR((K101/60*L101)/J101,""))</f>
        <v/>
      </c>
      <c r="Q101" s="8">
        <f>IF(OR(L101="",M101=""),"",IFERROR(M101/L101,""))</f>
        <v/>
      </c>
      <c r="R101" s="8">
        <f>IF(OR(O101="",P101="",Q101=""),"",IFERROR(O101*P101*Q101,""))</f>
        <v/>
      </c>
      <c r="S101" s="9">
        <f>IFERROR(IF(COUNTA(A101:I101,K101:M101,T101)=0,"",IF(OR(A101="",B101="",C101="",D101="",E101="",F101="",G101="",H101="",I101="",K101="",L101="",M101=""),"Unvollständig",IF(OR(G101&lt;0,H101&lt;0,I101&lt;0,H101+I101&gt;G101,K101&lt;=0,L101&lt;0,M101&lt;0,M101&gt;L101,R101="",P101&gt;'Parameter'!$B$12),"Prüfen",IF(R101&lt;'Parameter'!$B$8,"Unter Ziel","Im Ziel")))),"Prüfen")</f>
        <v/>
      </c>
      <c r="T101" s="22" t="n"/>
      <c r="V101">
        <f>IFERROR(INDEX('Parameter'!$A$19:$A$24,ROW()-5),"")</f>
        <v/>
      </c>
      <c r="W101">
        <f>IFERROR(INDEX('Parameter'!$B$19:$B$21,ROW()-5),"")</f>
        <v/>
      </c>
      <c r="X101">
        <f>IFERROR(INDEX('Parameter'!$C$19:$C$23,ROW()-5),"")</f>
        <v/>
      </c>
    </row>
    <row r="102">
      <c r="A102" s="20" t="n"/>
      <c r="B102" s="21" t="n"/>
      <c r="C102" s="21" t="n"/>
      <c r="D102" s="22" t="n"/>
      <c r="E102" s="22" t="n"/>
      <c r="F102" s="22" t="n"/>
      <c r="G102" s="23" t="n"/>
      <c r="H102" s="23" t="n"/>
      <c r="I102" s="23" t="n"/>
      <c r="J102" s="24">
        <f>IF(OR(G102="",H102="",I102=""),"",IFERROR(G102-H102-I102,""))</f>
        <v/>
      </c>
      <c r="K102" s="25" t="n"/>
      <c r="L102" s="26" t="n"/>
      <c r="M102" s="26" t="n"/>
      <c r="N102" s="15">
        <f>IF(OR(L102="",M102=""),"",IFERROR(L102-M102,""))</f>
        <v/>
      </c>
      <c r="O102" s="11">
        <f>IF(OR(G102="",H102="",J102=""),"",IFERROR(J102/(G102-H102),""))</f>
        <v/>
      </c>
      <c r="P102" s="11">
        <f>IF(OR(J102="",K102="",L102=""),"",IFERROR((K102/60*L102)/J102,""))</f>
        <v/>
      </c>
      <c r="Q102" s="11">
        <f>IF(OR(L102="",M102=""),"",IFERROR(M102/L102,""))</f>
        <v/>
      </c>
      <c r="R102" s="11">
        <f>IF(OR(O102="",P102="",Q102=""),"",IFERROR(O102*P102*Q102,""))</f>
        <v/>
      </c>
      <c r="S102" s="12">
        <f>IFERROR(IF(COUNTA(A102:I102,K102:M102,T102)=0,"",IF(OR(A102="",B102="",C102="",D102="",E102="",F102="",G102="",H102="",I102="",K102="",L102="",M102=""),"Unvollständig",IF(OR(G102&lt;0,H102&lt;0,I102&lt;0,H102+I102&gt;G102,K102&lt;=0,L102&lt;0,M102&lt;0,M102&gt;L102,R102="",P102&gt;'Parameter'!$B$12),"Prüfen",IF(R102&lt;'Parameter'!$B$8,"Unter Ziel","Im Ziel")))),"Prüfen")</f>
        <v/>
      </c>
      <c r="T102" s="22" t="n"/>
      <c r="V102">
        <f>IFERROR(INDEX('Parameter'!$A$19:$A$24,ROW()-5),"")</f>
        <v/>
      </c>
      <c r="W102">
        <f>IFERROR(INDEX('Parameter'!$B$19:$B$21,ROW()-5),"")</f>
        <v/>
      </c>
      <c r="X102">
        <f>IFERROR(INDEX('Parameter'!$C$19:$C$23,ROW()-5),"")</f>
        <v/>
      </c>
    </row>
    <row r="103">
      <c r="A103" s="20" t="n"/>
      <c r="B103" s="21" t="n"/>
      <c r="C103" s="21" t="n"/>
      <c r="D103" s="22" t="n"/>
      <c r="E103" s="22" t="n"/>
      <c r="F103" s="22" t="n"/>
      <c r="G103" s="23" t="n"/>
      <c r="H103" s="23" t="n"/>
      <c r="I103" s="23" t="n"/>
      <c r="J103" s="27">
        <f>IF(OR(G103="",H103="",I103=""),"",IFERROR(G103-H103-I103,""))</f>
        <v/>
      </c>
      <c r="K103" s="25" t="n"/>
      <c r="L103" s="26" t="n"/>
      <c r="M103" s="26" t="n"/>
      <c r="N103" s="13">
        <f>IF(OR(L103="",M103=""),"",IFERROR(L103-M103,""))</f>
        <v/>
      </c>
      <c r="O103" s="8">
        <f>IF(OR(G103="",H103="",J103=""),"",IFERROR(J103/(G103-H103),""))</f>
        <v/>
      </c>
      <c r="P103" s="8">
        <f>IF(OR(J103="",K103="",L103=""),"",IFERROR((K103/60*L103)/J103,""))</f>
        <v/>
      </c>
      <c r="Q103" s="8">
        <f>IF(OR(L103="",M103=""),"",IFERROR(M103/L103,""))</f>
        <v/>
      </c>
      <c r="R103" s="8">
        <f>IF(OR(O103="",P103="",Q103=""),"",IFERROR(O103*P103*Q103,""))</f>
        <v/>
      </c>
      <c r="S103" s="9">
        <f>IFERROR(IF(COUNTA(A103:I103,K103:M103,T103)=0,"",IF(OR(A103="",B103="",C103="",D103="",E103="",F103="",G103="",H103="",I103="",K103="",L103="",M103=""),"Unvollständig",IF(OR(G103&lt;0,H103&lt;0,I103&lt;0,H103+I103&gt;G103,K103&lt;=0,L103&lt;0,M103&lt;0,M103&gt;L103,R103="",P103&gt;'Parameter'!$B$12),"Prüfen",IF(R103&lt;'Parameter'!$B$8,"Unter Ziel","Im Ziel")))),"Prüfen")</f>
        <v/>
      </c>
      <c r="T103" s="22" t="n"/>
      <c r="V103">
        <f>IFERROR(INDEX('Parameter'!$A$19:$A$24,ROW()-5),"")</f>
        <v/>
      </c>
      <c r="W103">
        <f>IFERROR(INDEX('Parameter'!$B$19:$B$21,ROW()-5),"")</f>
        <v/>
      </c>
      <c r="X103">
        <f>IFERROR(INDEX('Parameter'!$C$19:$C$23,ROW()-5),"")</f>
        <v/>
      </c>
    </row>
    <row r="104">
      <c r="A104" s="20" t="n"/>
      <c r="B104" s="21" t="n"/>
      <c r="C104" s="21" t="n"/>
      <c r="D104" s="22" t="n"/>
      <c r="E104" s="22" t="n"/>
      <c r="F104" s="22" t="n"/>
      <c r="G104" s="23" t="n"/>
      <c r="H104" s="23" t="n"/>
      <c r="I104" s="23" t="n"/>
      <c r="J104" s="24">
        <f>IF(OR(G104="",H104="",I104=""),"",IFERROR(G104-H104-I104,""))</f>
        <v/>
      </c>
      <c r="K104" s="25" t="n"/>
      <c r="L104" s="26" t="n"/>
      <c r="M104" s="26" t="n"/>
      <c r="N104" s="15">
        <f>IF(OR(L104="",M104=""),"",IFERROR(L104-M104,""))</f>
        <v/>
      </c>
      <c r="O104" s="11">
        <f>IF(OR(G104="",H104="",J104=""),"",IFERROR(J104/(G104-H104),""))</f>
        <v/>
      </c>
      <c r="P104" s="11">
        <f>IF(OR(J104="",K104="",L104=""),"",IFERROR((K104/60*L104)/J104,""))</f>
        <v/>
      </c>
      <c r="Q104" s="11">
        <f>IF(OR(L104="",M104=""),"",IFERROR(M104/L104,""))</f>
        <v/>
      </c>
      <c r="R104" s="11">
        <f>IF(OR(O104="",P104="",Q104=""),"",IFERROR(O104*P104*Q104,""))</f>
        <v/>
      </c>
      <c r="S104" s="12">
        <f>IFERROR(IF(COUNTA(A104:I104,K104:M104,T104)=0,"",IF(OR(A104="",B104="",C104="",D104="",E104="",F104="",G104="",H104="",I104="",K104="",L104="",M104=""),"Unvollständig",IF(OR(G104&lt;0,H104&lt;0,I104&lt;0,H104+I104&gt;G104,K104&lt;=0,L104&lt;0,M104&lt;0,M104&gt;L104,R104="",P104&gt;'Parameter'!$B$12),"Prüfen",IF(R104&lt;'Parameter'!$B$8,"Unter Ziel","Im Ziel")))),"Prüfen")</f>
        <v/>
      </c>
      <c r="T104" s="22" t="n"/>
      <c r="V104">
        <f>IFERROR(INDEX('Parameter'!$A$19:$A$24,ROW()-5),"")</f>
        <v/>
      </c>
      <c r="W104">
        <f>IFERROR(INDEX('Parameter'!$B$19:$B$21,ROW()-5),"")</f>
        <v/>
      </c>
      <c r="X104">
        <f>IFERROR(INDEX('Parameter'!$C$19:$C$23,ROW()-5),"")</f>
        <v/>
      </c>
    </row>
    <row r="105">
      <c r="A105" s="20" t="n"/>
      <c r="B105" s="21" t="n"/>
      <c r="C105" s="21" t="n"/>
      <c r="D105" s="22" t="n"/>
      <c r="E105" s="22" t="n"/>
      <c r="F105" s="22" t="n"/>
      <c r="G105" s="23" t="n"/>
      <c r="H105" s="23" t="n"/>
      <c r="I105" s="23" t="n"/>
      <c r="J105" s="27">
        <f>IF(OR(G105="",H105="",I105=""),"",IFERROR(G105-H105-I105,""))</f>
        <v/>
      </c>
      <c r="K105" s="25" t="n"/>
      <c r="L105" s="26" t="n"/>
      <c r="M105" s="26" t="n"/>
      <c r="N105" s="13">
        <f>IF(OR(L105="",M105=""),"",IFERROR(L105-M105,""))</f>
        <v/>
      </c>
      <c r="O105" s="8">
        <f>IF(OR(G105="",H105="",J105=""),"",IFERROR(J105/(G105-H105),""))</f>
        <v/>
      </c>
      <c r="P105" s="8">
        <f>IF(OR(J105="",K105="",L105=""),"",IFERROR((K105/60*L105)/J105,""))</f>
        <v/>
      </c>
      <c r="Q105" s="8">
        <f>IF(OR(L105="",M105=""),"",IFERROR(M105/L105,""))</f>
        <v/>
      </c>
      <c r="R105" s="8">
        <f>IF(OR(O105="",P105="",Q105=""),"",IFERROR(O105*P105*Q105,""))</f>
        <v/>
      </c>
      <c r="S105" s="9">
        <f>IFERROR(IF(COUNTA(A105:I105,K105:M105,T105)=0,"",IF(OR(A105="",B105="",C105="",D105="",E105="",F105="",G105="",H105="",I105="",K105="",L105="",M105=""),"Unvollständig",IF(OR(G105&lt;0,H105&lt;0,I105&lt;0,H105+I105&gt;G105,K105&lt;=0,L105&lt;0,M105&lt;0,M105&gt;L105,R105="",P105&gt;'Parameter'!$B$12),"Prüfen",IF(R105&lt;'Parameter'!$B$8,"Unter Ziel","Im Ziel")))),"Prüfen")</f>
        <v/>
      </c>
      <c r="T105" s="22" t="n"/>
      <c r="V105">
        <f>IFERROR(INDEX('Parameter'!$A$19:$A$24,ROW()-5),"")</f>
        <v/>
      </c>
      <c r="W105">
        <f>IFERROR(INDEX('Parameter'!$B$19:$B$21,ROW()-5),"")</f>
        <v/>
      </c>
      <c r="X105">
        <f>IFERROR(INDEX('Parameter'!$C$19:$C$23,ROW()-5),"")</f>
        <v/>
      </c>
    </row>
  </sheetData>
  <autoFilter ref="A5:T105"/>
  <mergeCells count="1">
    <mergeCell ref="A1:T1"/>
  </mergeCells>
  <conditionalFormatting sqref="A6:T105">
    <cfRule type="expression" priority="1" dxfId="1">
      <formula>AND($A6&lt;&gt;"",$B6&lt;&gt;"",$C6&lt;&gt;"",$D6&lt;&gt;"",COUNTIFS($A$6:$A$105,$A6,$B$6:$B$105,$B6,$C$6:$C$105,$C6,$D$6:$D$105,$D6)&gt;1)</formula>
    </cfRule>
  </conditionalFormatting>
  <conditionalFormatting sqref="G6:I105">
    <cfRule type="expression" priority="2" dxfId="1">
      <formula>AND(COUNT($G6:$I6)=3,OR($G6&lt;0,$H6&lt;0,$I6&lt;0,$H6+$I6&gt;$G6))</formula>
    </cfRule>
  </conditionalFormatting>
  <conditionalFormatting sqref="L6:M105">
    <cfRule type="expression" priority="3" dxfId="1">
      <formula>AND(COUNT($L6:$M6)=2,OR($L6&lt;0,$M6&lt;0,$M6&gt;$L6))</formula>
    </cfRule>
  </conditionalFormatting>
  <conditionalFormatting sqref="P6:P105">
    <cfRule type="expression" priority="4" dxfId="1">
      <formula>AND(ISNUMBER($P6),$P6&gt;$Y$9)</formula>
    </cfRule>
  </conditionalFormatting>
  <conditionalFormatting sqref="R6:R105">
    <cfRule type="expression" priority="5" dxfId="1">
      <formula>AND(ISNUMBER($R6),$R6&lt;$Y$8)</formula>
    </cfRule>
    <cfRule type="expression" priority="6" dxfId="0">
      <formula>AND(ISNUMBER($R6),$R6&gt;=$Y$8)</formula>
    </cfRule>
  </conditionalFormatting>
  <conditionalFormatting sqref="S6:S105">
    <cfRule type="expression" priority="7" dxfId="1">
      <formula>OR($S6="Prüfen",$S6="Unvollständig",$S6="Unter Ziel")</formula>
    </cfRule>
    <cfRule type="expression" priority="8" dxfId="0">
      <formula>$S6="Im Ziel"</formula>
    </cfRule>
  </conditionalFormatting>
  <dataValidations count="8">
    <dataValidation sqref="A6:A105" showDropDown="0" showInputMessage="1" showErrorMessage="1" allowBlank="0" errorTitle="Datum prüfen" error="Das Datum liegt außerhalb des vorbereiteten Plausibilitätszeitraums." promptTitle="Schichtdatum" prompt="Datum im Format TT.MM.JJJJ eingeben." type="date" errorStyle="warning" operator="between">
      <formula1>DATE(YEAR(TODAY())-1,1,1)</formula1>
      <formula2>DATE(YEAR(TODAY())+1,12,31)</formula2>
    </dataValidation>
    <dataValidation sqref="B6:B105" showDropDown="0" showInputMessage="0" showErrorMessage="1" allowBlank="0" errorTitle="Schicht prüfen" error="Bitte einen Wert aus der stabilen Schichtliste auswählen." type="list" errorStyle="warning">
      <formula1>=$W$6:$W$8</formula1>
    </dataValidation>
    <dataValidation sqref="C6:C105" showDropDown="0" showInputMessage="0" showErrorMessage="1" allowBlank="0" errorTitle="Anlage prüfen" error="Bitte eine Anlage aus der stabilen Auswahlliste verwenden." type="list" errorStyle="warning">
      <formula1>=$V$6:$V$11</formula1>
    </dataValidation>
    <dataValidation sqref="F6:F105" showDropDown="0" showInputMessage="0" showErrorMessage="1" allowBlank="0" errorTitle="Bereich prüfen" error="Bitte einen Verantwortungsbereich aus der Auswahlliste verwenden." type="list" errorStyle="warning">
      <formula1>=$X$6:$X$10</formula1>
    </dataValidation>
    <dataValidation sqref="G6:I105" showDropDown="0" showInputMessage="1" showErrorMessage="1" allowBlank="0" errorTitle="Zeitwert prüfen" error="Der Zeitwert sollte nicht negativ sein und die eingestellte Schichtgrenze nicht überschreiten." promptTitle="Zeit in Minuten" prompt="Plan- und Stillstandszeiten als nichtnegative Minuten eingeben." type="custom" errorStyle="warning">
      <formula1>OR(G6="",AND(ISNUMBER(G6),G6&gt;=0,G6&lt;=$Y$6))</formula1>
    </dataValidation>
    <dataValidation sqref="K6:K105" showDropDown="0" showInputMessage="0" showErrorMessage="1" allowBlank="0" errorTitle="Idealzyklus prüfen" error="Der Idealzyklus sollte positiv sein und die eingestellte Grenze nicht überschreiten." type="custom" errorStyle="warning">
      <formula1>OR(K6="",AND(ISNUMBER(K6),K6&gt;0,K6&lt;=$Y$7))</formula1>
    </dataValidation>
    <dataValidation sqref="L6:M105" showDropDown="0" showInputMessage="0" showErrorMessage="1" allowBlank="0" errorTitle="Menge prüfen" error="Bitte eine nichtnegative ganze Stückzahl prüfen." type="custom" errorStyle="warning">
      <formula1>OR(L6="",AND(ISNUMBER(L6),L6=INT(L6),L6&gt;=0,L6&lt;=1000000))</formula1>
    </dataValidation>
    <dataValidation sqref="T6:T105" showDropDown="0" showInputMessage="0" showErrorMessage="1" allowBlank="0" errorTitle="Kommentar prüfen" error="Der Kommentar sollte höchstens 250 Zeichen enthalten." type="textLength" errorStyle="warning" operator="lessThanOrEqual">
      <formula1>250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4" customWidth="1" min="3" max="3"/>
    <col width="48" customWidth="1" min="4" max="4"/>
    <col width="3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Parameter und stabile Auswahllisten</t>
        </is>
      </c>
      <c r="B1" s="2" t="n"/>
      <c r="C1" s="2" t="n"/>
      <c r="D1" s="2" t="n"/>
      <c r="E1" s="2" t="n"/>
      <c r="F1" s="2" t="n"/>
      <c r="G1" s="2" t="n"/>
      <c r="H1" s="3" t="n"/>
    </row>
    <row r="2" ht="21" customHeight="1">
      <c r="A2" s="4" t="inlineStr">
        <is>
          <t>Zweck</t>
        </is>
      </c>
      <c r="B2" s="5" t="inlineStr">
        <is>
          <t>Veränderbare Zielwerte und Plausibilitätsgrenzen für die OEE-Auswertung bereitstellen.</t>
        </is>
      </c>
    </row>
    <row r="3" ht="21" customHeight="1">
      <c r="A3" s="4" t="inlineStr">
        <is>
          <t>Datenquelle</t>
        </is>
      </c>
      <c r="B3" s="5" t="inlineStr">
        <is>
          <t>Manuell festgelegte betriebliche Annahmen des fiktiven Musterbetriebs; keine Norm- oder Konformitätsaussage.</t>
        </is>
      </c>
    </row>
    <row r="4" ht="21" customHeight="1">
      <c r="A4" s="4" t="inlineStr">
        <is>
          <t>Sichtbares Ergebnis</t>
        </is>
      </c>
      <c r="B4" s="5" t="inlineStr">
        <is>
          <t>Gelb markierte Werte steuern Status, Warnungen und Auswahllisten in den Schichtdaten.</t>
        </is>
      </c>
    </row>
    <row r="5"/>
    <row r="6">
      <c r="A6" s="17" t="inlineStr">
        <is>
          <t>Kennzahlen und Plausibilitätsgrenzen</t>
        </is>
      </c>
    </row>
    <row r="7">
      <c r="A7" s="6" t="inlineStr">
        <is>
          <t>Parameter</t>
        </is>
      </c>
      <c r="B7" s="6" t="inlineStr">
        <is>
          <t>Wert</t>
        </is>
      </c>
      <c r="C7" s="6" t="inlineStr">
        <is>
          <t>Einheit</t>
        </is>
      </c>
      <c r="D7" s="6" t="inlineStr">
        <is>
          <t>Verwendung</t>
        </is>
      </c>
    </row>
    <row r="8">
      <c r="A8" s="12" t="inlineStr">
        <is>
          <t>OEE-Ziel</t>
        </is>
      </c>
      <c r="B8" s="28" t="n">
        <v>0.75</v>
      </c>
      <c r="C8" s="12" t="inlineStr">
        <is>
          <t>%</t>
        </is>
      </c>
      <c r="D8" s="12" t="inlineStr">
        <is>
          <t>Status und OEE-Warnung</t>
        </is>
      </c>
    </row>
    <row r="9">
      <c r="A9" s="9" t="inlineStr">
        <is>
          <t>Ziel Verfügbarkeit</t>
        </is>
      </c>
      <c r="B9" s="28" t="n">
        <v>0.9</v>
      </c>
      <c r="C9" s="9" t="inlineStr">
        <is>
          <t>%</t>
        </is>
      </c>
      <c r="D9" s="9" t="inlineStr">
        <is>
          <t>Vergleich in der Zusammenfassung</t>
        </is>
      </c>
    </row>
    <row r="10">
      <c r="A10" s="12" t="inlineStr">
        <is>
          <t>Ziel Leistung</t>
        </is>
      </c>
      <c r="B10" s="28" t="n">
        <v>0.95</v>
      </c>
      <c r="C10" s="12" t="inlineStr">
        <is>
          <t>%</t>
        </is>
      </c>
      <c r="D10" s="12" t="inlineStr">
        <is>
          <t>Vergleich in der Zusammenfassung</t>
        </is>
      </c>
    </row>
    <row r="11">
      <c r="A11" s="9" t="inlineStr">
        <is>
          <t>Ziel Qualität</t>
        </is>
      </c>
      <c r="B11" s="28" t="n">
        <v>0.98</v>
      </c>
      <c r="C11" s="9" t="inlineStr">
        <is>
          <t>%</t>
        </is>
      </c>
      <c r="D11" s="9" t="inlineStr">
        <is>
          <t>Vergleich in der Zusammenfassung</t>
        </is>
      </c>
    </row>
    <row r="12">
      <c r="A12" s="12" t="inlineStr">
        <is>
          <t>Plausibilitätsgrenze Leistung</t>
        </is>
      </c>
      <c r="B12" s="28" t="n">
        <v>1.1</v>
      </c>
      <c r="C12" s="12" t="inlineStr">
        <is>
          <t>%</t>
        </is>
      </c>
      <c r="D12" s="12" t="inlineStr">
        <is>
          <t>Werte darüber erhalten den Status „Prüfen“</t>
        </is>
      </c>
    </row>
    <row r="13">
      <c r="A13" s="9" t="inlineStr">
        <is>
          <t>Maximale Schichtdauer</t>
        </is>
      </c>
      <c r="B13" s="29" t="n">
        <v>720</v>
      </c>
      <c r="C13" s="9" t="inlineStr">
        <is>
          <t>min</t>
        </is>
      </c>
      <c r="D13" s="9" t="inlineStr">
        <is>
          <t>Warnende Eingabeprüfung für Zeitwerte</t>
        </is>
      </c>
    </row>
    <row r="14">
      <c r="A14" s="12" t="inlineStr">
        <is>
          <t>Maximaler Idealzyklus</t>
        </is>
      </c>
      <c r="B14" s="29" t="n">
        <v>3600</v>
      </c>
      <c r="C14" s="12" t="inlineStr">
        <is>
          <t>s/Stück</t>
        </is>
      </c>
      <c r="D14" s="12" t="inlineStr">
        <is>
          <t>Warnende Eingabeprüfung für Idealzyklen</t>
        </is>
      </c>
    </row>
    <row r="15"/>
    <row r="16"/>
    <row r="17">
      <c r="A17" s="17" t="inlineStr">
        <is>
          <t>Stabile Auswahllisten</t>
        </is>
      </c>
    </row>
    <row r="18">
      <c r="A18" s="6" t="inlineStr">
        <is>
          <t>Anlage</t>
        </is>
      </c>
      <c r="B18" s="6" t="inlineStr">
        <is>
          <t>Schicht</t>
        </is>
      </c>
      <c r="C18" s="6" t="inlineStr">
        <is>
          <t>Verantwortungsbereich</t>
        </is>
      </c>
    </row>
    <row r="19">
      <c r="A19" s="22" t="inlineStr">
        <is>
          <t>Montage M-01</t>
        </is>
      </c>
      <c r="B19" s="22" t="inlineStr">
        <is>
          <t>Frühschicht</t>
        </is>
      </c>
      <c r="C19" s="22" t="inlineStr">
        <is>
          <t>Montagebereich</t>
        </is>
      </c>
    </row>
    <row r="20">
      <c r="A20" s="22" t="inlineStr">
        <is>
          <t>Drehzentrum D-02</t>
        </is>
      </c>
      <c r="B20" s="22" t="inlineStr">
        <is>
          <t>Spätschicht</t>
        </is>
      </c>
      <c r="C20" s="22" t="inlineStr">
        <is>
          <t>Zerspanungsbereich</t>
        </is>
      </c>
    </row>
    <row r="21">
      <c r="A21" s="22" t="inlineStr">
        <is>
          <t>Prüfzelle P-03</t>
        </is>
      </c>
      <c r="B21" s="22" t="inlineStr">
        <is>
          <t>Nachtschicht</t>
        </is>
      </c>
      <c r="C21" s="22" t="inlineStr">
        <is>
          <t>Qualitätsteam</t>
        </is>
      </c>
    </row>
    <row r="22">
      <c r="A22" s="22" t="inlineStr">
        <is>
          <t>Verpackung V-04</t>
        </is>
      </c>
      <c r="B22" s="30" t="n"/>
      <c r="C22" s="22" t="inlineStr">
        <is>
          <t>Verpackungsbereich</t>
        </is>
      </c>
    </row>
    <row r="23">
      <c r="A23" s="22" t="inlineStr">
        <is>
          <t>Fräszentrum F-05</t>
        </is>
      </c>
      <c r="B23" s="30" t="n"/>
      <c r="C23" s="22" t="inlineStr">
        <is>
          <t>Oberflächentechnik</t>
        </is>
      </c>
    </row>
    <row r="24">
      <c r="A24" s="22" t="inlineStr">
        <is>
          <t>Beschichtung B-06</t>
        </is>
      </c>
      <c r="B24" s="30" t="n"/>
      <c r="C24" s="30" t="n"/>
    </row>
    <row r="25"/>
    <row r="26" ht="36" customHeight="1">
      <c r="A26" s="18" t="inlineStr">
        <is>
          <t>Hinweis</t>
        </is>
      </c>
      <c r="B26" s="19" t="inlineStr">
        <is>
          <t>Zielwerte und Grenzen sind betriebliche Annahmen. Sie blockieren keine legitimen Eingaben, sondern lösen Hinweise oder Warnungen aus.</t>
        </is>
      </c>
    </row>
  </sheetData>
  <mergeCells count="1">
    <mergeCell ref="A1:H1"/>
  </mergeCells>
  <conditionalFormatting sqref="A19:A24">
    <cfRule type="expression" priority="1" dxfId="1">
      <formula>AND(A19&lt;&gt;"",COUNTIF($A$19:$A$24,A19)&gt;1)</formula>
    </cfRule>
  </conditionalFormatting>
  <conditionalFormatting sqref="B19:B21">
    <cfRule type="expression" priority="2" dxfId="1">
      <formula>AND(B19&lt;&gt;"",COUNTIF($B$19:$B$21,B19)&gt;1)</formula>
    </cfRule>
  </conditionalFormatting>
  <conditionalFormatting sqref="C19:C23">
    <cfRule type="expression" priority="3" dxfId="1">
      <formula>AND(C19&lt;&gt;"",COUNTIF($C$19:$C$23,C19)&gt;1)</formula>
    </cfRule>
  </conditionalFormatting>
  <dataValidations count="4">
    <dataValidation sqref="B8:B11" showDropDown="0" showInputMessage="1" showErrorMessage="1" allowBlank="0" errorTitle="Zielwert prüfen" error="Bitte einen Zielwert zwischen 0 % und 100 % prüfen." promptTitle="Zielwert" prompt="Dezimalwert eingeben, zum Beispiel 0,75 für 75 %." type="decimal" errorStyle="warning" operator="between">
      <formula1>0</formula1>
      <formula2>1</formula2>
    </dataValidation>
    <dataValidation sqref="B12" showDropDown="0" showInputMessage="0" showErrorMessage="1" allowBlank="0" errorTitle="Grenzwert prüfen" error="Der Grenzwert sollte zwischen 50 % und 200 % liegen." type="decimal" errorStyle="warning" operator="between">
      <formula1>0.5</formula1>
      <formula2>2</formula2>
    </dataValidation>
    <dataValidation sqref="B13" showDropDown="0" showInputMessage="0" showErrorMessage="1" allowBlank="0" errorTitle="Schichtdauer prüfen" error="Bitte eine maximale Dauer zwischen 1 und 1.440 Minuten prüfen." type="whole" errorStyle="warning" operator="between">
      <formula1>1</formula1>
      <formula2>1440</formula2>
    </dataValidation>
    <dataValidation sqref="B14" showDropDown="0" showInputMessage="0" showErrorMessage="1" allowBlank="0" errorTitle="Idealzyklus prüfen" error="Bitte einen positiven Idealzyklus prüfen." type="decimal" errorStyle="warning" operator="between">
      <formula1>0.01</formula1>
      <formula2>86400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24" customWidth="1" min="3" max="3"/>
    <col width="22" customWidth="1" min="4" max="4"/>
    <col width="40" customWidth="1" min="5" max="5"/>
    <col width="46" customWidth="1" min="6" max="6"/>
  </cols>
  <sheetData>
    <row r="1" ht="28" customHeight="1">
      <c r="A1" s="1" t="inlineStr">
        <is>
          <t>Hinweise, Datenfelder und manuelle Kontrollen</t>
        </is>
      </c>
      <c r="B1" s="2" t="n"/>
      <c r="C1" s="2" t="n"/>
      <c r="D1" s="2" t="n"/>
      <c r="E1" s="2" t="n"/>
      <c r="F1" s="3" t="n"/>
    </row>
    <row r="2" ht="21" customHeight="1">
      <c r="A2" s="4" t="inlineStr">
        <is>
          <t>Zweck</t>
        </is>
      </c>
      <c r="B2" s="5" t="inlineStr">
        <is>
          <t>Nutzung, Datenherkunft, Eingabeverhalten, Formeln und Kontrollschritte der Arbeitsmappe erläutern.</t>
        </is>
      </c>
    </row>
    <row r="3" ht="21" customHeight="1">
      <c r="A3" s="4" t="inlineStr">
        <is>
          <t>Datenquelle</t>
        </is>
      </c>
      <c r="B3" s="5" t="inlineStr">
        <is>
          <t>Dokumentation der in dieser Datei angelegten Felder, Parameter, Formeln und fiktiven Beispiele.</t>
        </is>
      </c>
    </row>
    <row r="4" ht="21" customHeight="1">
      <c r="A4" s="4" t="inlineStr">
        <is>
          <t>Sichtbares Ergebnis</t>
        </is>
      </c>
      <c r="B4" s="5" t="inlineStr">
        <is>
          <t>Prüfbare Anleitung für Schichtleitung und Produktionscontrolling ohne Automatisierungs- oder Konformitätsversprechen.</t>
        </is>
      </c>
    </row>
    <row r="5"/>
    <row r="6">
      <c r="A6" s="6" t="inlineStr">
        <is>
          <t>Blatt</t>
        </is>
      </c>
      <c r="B6" s="6" t="inlineStr">
        <is>
          <t>Zweck</t>
        </is>
      </c>
      <c r="C6" s="6" t="inlineStr">
        <is>
          <t>Datenquelle</t>
        </is>
      </c>
      <c r="D6" s="6" t="inlineStr">
        <is>
          <t>Sichtbares Ergebnis</t>
        </is>
      </c>
    </row>
    <row r="7" ht="48" customHeight="1">
      <c r="A7" s="31" t="inlineStr">
        <is>
          <t>Zusammenfassung</t>
        </is>
      </c>
      <c r="B7" s="31" t="inlineStr">
        <is>
          <t>Verdichtete OEE-Beurteilung</t>
        </is>
      </c>
      <c r="C7" s="31" t="inlineStr">
        <is>
          <t>Gültige Datensätze aus „Schichtdaten“ und Zielwerte aus „Parameter“</t>
        </is>
      </c>
      <c r="D7" s="31" t="inlineStr">
        <is>
          <t>Kennzahlen, Prüffälle und OEE je Anlage</t>
        </is>
      </c>
    </row>
    <row r="8" ht="48" customHeight="1">
      <c r="A8" s="32" t="inlineStr">
        <is>
          <t>Schichtdaten</t>
        </is>
      </c>
      <c r="B8" s="32" t="inlineStr">
        <is>
          <t>Operative Eingabe und Berechnung je Schicht</t>
        </is>
      </c>
      <c r="C8" s="32" t="inlineStr">
        <is>
          <t>Manuelle betriebliche Schichtaufzeichnungen</t>
        </is>
      </c>
      <c r="D8" s="32" t="inlineStr">
        <is>
          <t>Laufzeit, Ausschuss, Verfügbarkeit, Leistung, Qualität, OEE und Status</t>
        </is>
      </c>
    </row>
    <row r="9" ht="48" customHeight="1">
      <c r="A9" s="31" t="inlineStr">
        <is>
          <t>Parameter</t>
        </is>
      </c>
      <c r="B9" s="31" t="inlineStr">
        <is>
          <t>Pflege betrieblicher Annahmen und Auswahlwerte</t>
        </is>
      </c>
      <c r="C9" s="31" t="inlineStr">
        <is>
          <t>Manuell festgelegte Zielwerte, Grenzen und Listen</t>
        </is>
      </c>
      <c r="D9" s="31" t="inlineStr">
        <is>
          <t>Steuerwerte für Warnungen, Status und Auswahlfelder</t>
        </is>
      </c>
    </row>
    <row r="10" ht="48" customHeight="1">
      <c r="A10" s="32" t="inlineStr">
        <is>
          <t>Hinweise</t>
        </is>
      </c>
      <c r="B10" s="32" t="inlineStr">
        <is>
          <t>Dokumentation und Kontrolle</t>
        </is>
      </c>
      <c r="C10" s="32" t="inlineStr">
        <is>
          <t>Struktur und Formeln dieser Arbeitsmappe</t>
        </is>
      </c>
      <c r="D10" s="32" t="inlineStr">
        <is>
          <t>Erläuterungen zu Nutzung, Leerfällen und Grenzfällen</t>
        </is>
      </c>
    </row>
    <row r="11"/>
    <row r="12"/>
    <row r="13">
      <c r="A13" s="6" t="inlineStr">
        <is>
          <t>Feld</t>
        </is>
      </c>
      <c r="B13" s="6" t="inlineStr">
        <is>
          <t>Datentyp</t>
        </is>
      </c>
      <c r="C13" s="6" t="inlineStr">
        <is>
          <t>Einheit</t>
        </is>
      </c>
      <c r="D13" s="6" t="inlineStr">
        <is>
          <t>Pflichtstatus</t>
        </is>
      </c>
      <c r="E13" s="6" t="inlineStr">
        <is>
          <t>Verhalten bei fehlendem Wert</t>
        </is>
      </c>
      <c r="F13" s="6" t="inlineStr">
        <is>
          <t>Kontrolle</t>
        </is>
      </c>
    </row>
    <row r="14" ht="44" customHeight="1">
      <c r="A14" s="32" t="inlineStr">
        <is>
          <t>Datum</t>
        </is>
      </c>
      <c r="B14" s="32" t="inlineStr">
        <is>
          <t>Datum</t>
        </is>
      </c>
      <c r="C14" s="32" t="inlineStr">
        <is>
          <t>TT.MM.JJJJ</t>
        </is>
      </c>
      <c r="D14" s="32" t="inlineStr">
        <is>
          <t>Pflicht</t>
        </is>
      </c>
      <c r="E14" s="32" t="inlineStr">
        <is>
          <t>Status wird „Unvollständig“</t>
        </is>
      </c>
      <c r="F14" s="32" t="inlineStr">
        <is>
          <t>Warnung bei unplausiblem Zeitraum</t>
        </is>
      </c>
    </row>
    <row r="15" ht="44" customHeight="1">
      <c r="A15" s="31" t="inlineStr">
        <is>
          <t>Schicht</t>
        </is>
      </c>
      <c r="B15" s="31" t="inlineStr">
        <is>
          <t>Liste</t>
        </is>
      </c>
      <c r="C15" s="31" t="inlineStr">
        <is>
          <t>–</t>
        </is>
      </c>
      <c r="D15" s="31" t="inlineStr">
        <is>
          <t>Pflicht</t>
        </is>
      </c>
      <c r="E15" s="31" t="inlineStr">
        <is>
          <t>Status wird „Unvollständig“</t>
        </is>
      </c>
      <c r="F15" s="31" t="inlineStr">
        <is>
          <t>Auswahl aus drei stabilen Schichten</t>
        </is>
      </c>
    </row>
    <row r="16" ht="44" customHeight="1">
      <c r="A16" s="32" t="inlineStr">
        <is>
          <t>Anlage</t>
        </is>
      </c>
      <c r="B16" s="32" t="inlineStr">
        <is>
          <t>Liste</t>
        </is>
      </c>
      <c r="C16" s="32" t="inlineStr">
        <is>
          <t>–</t>
        </is>
      </c>
      <c r="D16" s="32" t="inlineStr">
        <is>
          <t>Pflicht</t>
        </is>
      </c>
      <c r="E16" s="32" t="inlineStr">
        <is>
          <t>Status wird „Unvollständig“</t>
        </is>
      </c>
      <c r="F16" s="32" t="inlineStr">
        <is>
          <t>Auswahl aus sechs fiktiven Anlagen</t>
        </is>
      </c>
    </row>
    <row r="17" ht="44" customHeight="1">
      <c r="A17" s="31" t="inlineStr">
        <is>
          <t>Auftrag</t>
        </is>
      </c>
      <c r="B17" s="31" t="inlineStr">
        <is>
          <t>Text</t>
        </is>
      </c>
      <c r="C17" s="31" t="inlineStr">
        <is>
          <t>–</t>
        </is>
      </c>
      <c r="D17" s="31" t="inlineStr">
        <is>
          <t>Pflicht</t>
        </is>
      </c>
      <c r="E17" s="31" t="inlineStr">
        <is>
          <t>Status wird „Unvollständig“</t>
        </is>
      </c>
      <c r="F17" s="31" t="inlineStr">
        <is>
          <t>Zusammen mit Datum, Schicht und Anlage auf Duplikate prüfen</t>
        </is>
      </c>
    </row>
    <row r="18" ht="44" customHeight="1">
      <c r="A18" s="32" t="inlineStr">
        <is>
          <t>Produkt</t>
        </is>
      </c>
      <c r="B18" s="32" t="inlineStr">
        <is>
          <t>Text</t>
        </is>
      </c>
      <c r="C18" s="32" t="inlineStr">
        <is>
          <t>–</t>
        </is>
      </c>
      <c r="D18" s="32" t="inlineStr">
        <is>
          <t>Pflicht</t>
        </is>
      </c>
      <c r="E18" s="32" t="inlineStr">
        <is>
          <t>Status wird „Unvollständig“</t>
        </is>
      </c>
      <c r="F18" s="32" t="inlineStr">
        <is>
          <t>Nur fiktive oder betriebsintern zulässige Bezeichnung</t>
        </is>
      </c>
    </row>
    <row r="19" ht="44" customHeight="1">
      <c r="A19" s="31" t="inlineStr">
        <is>
          <t>Verantwortungsbereich</t>
        </is>
      </c>
      <c r="B19" s="31" t="inlineStr">
        <is>
          <t>Liste</t>
        </is>
      </c>
      <c r="C19" s="31" t="inlineStr">
        <is>
          <t>–</t>
        </is>
      </c>
      <c r="D19" s="31" t="inlineStr">
        <is>
          <t>Pflicht</t>
        </is>
      </c>
      <c r="E19" s="31" t="inlineStr">
        <is>
          <t>Status wird „Unvollständig“</t>
        </is>
      </c>
      <c r="F19" s="31" t="inlineStr">
        <is>
          <t>Keine personenbezogenen Angaben erforderlich</t>
        </is>
      </c>
    </row>
    <row r="20" ht="44" customHeight="1">
      <c r="A20" s="32" t="inlineStr">
        <is>
          <t>Planzeit</t>
        </is>
      </c>
      <c r="B20" s="32" t="inlineStr">
        <is>
          <t>Dezimalzahl</t>
        </is>
      </c>
      <c r="C20" s="32" t="inlineStr">
        <is>
          <t>min</t>
        </is>
      </c>
      <c r="D20" s="32" t="inlineStr">
        <is>
          <t>Pflicht</t>
        </is>
      </c>
      <c r="E20" s="32" t="inlineStr">
        <is>
          <t>Laufzeit und Kennzahlen bleiben leer</t>
        </is>
      </c>
      <c r="F20" s="32" t="inlineStr">
        <is>
          <t>Nichtnegativ; Warnung oberhalb der Schichtgrenze</t>
        </is>
      </c>
    </row>
    <row r="21" ht="44" customHeight="1">
      <c r="A21" s="31" t="inlineStr">
        <is>
          <t>Geplanter Stillstand</t>
        </is>
      </c>
      <c r="B21" s="31" t="inlineStr">
        <is>
          <t>Dezimalzahl</t>
        </is>
      </c>
      <c r="C21" s="31" t="inlineStr">
        <is>
          <t>min</t>
        </is>
      </c>
      <c r="D21" s="31" t="inlineStr">
        <is>
          <t>Pflicht</t>
        </is>
      </c>
      <c r="E21" s="31" t="inlineStr">
        <is>
          <t>Laufzeit und Verfügbarkeit bleiben leer</t>
        </is>
      </c>
      <c r="F21" s="31" t="inlineStr">
        <is>
          <t>Nichtnegativ und zusammen mit Ausfallzeit höchstens Planzeit</t>
        </is>
      </c>
    </row>
    <row r="22" ht="44" customHeight="1">
      <c r="A22" s="32" t="inlineStr">
        <is>
          <t>Ungeplanter Stillstand</t>
        </is>
      </c>
      <c r="B22" s="32" t="inlineStr">
        <is>
          <t>Dezimalzahl</t>
        </is>
      </c>
      <c r="C22" s="32" t="inlineStr">
        <is>
          <t>min</t>
        </is>
      </c>
      <c r="D22" s="32" t="inlineStr">
        <is>
          <t>Pflicht</t>
        </is>
      </c>
      <c r="E22" s="32" t="inlineStr">
        <is>
          <t>Laufzeit und Verfügbarkeit bleiben leer</t>
        </is>
      </c>
      <c r="F22" s="32" t="inlineStr">
        <is>
          <t>Nichtnegativ; Überschreitung der Planzeit wird markiert</t>
        </is>
      </c>
    </row>
    <row r="23" ht="44" customHeight="1">
      <c r="A23" s="31" t="inlineStr">
        <is>
          <t>Idealzyklus</t>
        </is>
      </c>
      <c r="B23" s="31" t="inlineStr">
        <is>
          <t>Dezimalzahl</t>
        </is>
      </c>
      <c r="C23" s="31" t="inlineStr">
        <is>
          <t>s/Stück</t>
        </is>
      </c>
      <c r="D23" s="31" t="inlineStr">
        <is>
          <t>Pflicht</t>
        </is>
      </c>
      <c r="E23" s="31" t="inlineStr">
        <is>
          <t>Leistung und OEE bleiben leer</t>
        </is>
      </c>
      <c r="F23" s="31" t="inlineStr">
        <is>
          <t>Positiv; Warnung oberhalb der eingestellten Grenze</t>
        </is>
      </c>
    </row>
    <row r="24" ht="44" customHeight="1">
      <c r="A24" s="32" t="inlineStr">
        <is>
          <t>Gesamtmenge</t>
        </is>
      </c>
      <c r="B24" s="32" t="inlineStr">
        <is>
          <t>Ganze Zahl</t>
        </is>
      </c>
      <c r="C24" s="32" t="inlineStr">
        <is>
          <t>Stück</t>
        </is>
      </c>
      <c r="D24" s="32" t="inlineStr">
        <is>
          <t>Pflicht</t>
        </is>
      </c>
      <c r="E24" s="32" t="inlineStr">
        <is>
          <t>Leistung, Qualität und OEE bleiben leer</t>
        </is>
      </c>
      <c r="F24" s="32" t="inlineStr">
        <is>
          <t>Nichtnegativ und mindestens so groß wie Gutmenge</t>
        </is>
      </c>
    </row>
    <row r="25" ht="44" customHeight="1">
      <c r="A25" s="31" t="inlineStr">
        <is>
          <t>Gutmenge</t>
        </is>
      </c>
      <c r="B25" s="31" t="inlineStr">
        <is>
          <t>Ganze Zahl</t>
        </is>
      </c>
      <c r="C25" s="31" t="inlineStr">
        <is>
          <t>Stück</t>
        </is>
      </c>
      <c r="D25" s="31" t="inlineStr">
        <is>
          <t>Pflicht</t>
        </is>
      </c>
      <c r="E25" s="31" t="inlineStr">
        <is>
          <t>Qualität und OEE bleiben leer</t>
        </is>
      </c>
      <c r="F25" s="31" t="inlineStr">
        <is>
          <t>Nichtnegativ und höchstens Gesamtmenge</t>
        </is>
      </c>
    </row>
    <row r="26" ht="44" customHeight="1">
      <c r="A26" s="32" t="inlineStr">
        <is>
          <t>Kommentar</t>
        </is>
      </c>
      <c r="B26" s="32" t="inlineStr">
        <is>
          <t>Text</t>
        </is>
      </c>
      <c r="C26" s="32" t="inlineStr">
        <is>
          <t>–</t>
        </is>
      </c>
      <c r="D26" s="32" t="inlineStr">
        <is>
          <t>Optional</t>
        </is>
      </c>
      <c r="E26" s="32" t="inlineStr">
        <is>
          <t>Keine Auswirkung auf Kennzahlen</t>
        </is>
      </c>
      <c r="F26" s="32" t="inlineStr">
        <is>
          <t>Hinweistext bis 250 Zeichen</t>
        </is>
      </c>
    </row>
    <row r="27" ht="44" customHeight="1">
      <c r="A27" s="31" t="inlineStr">
        <is>
          <t>Laufzeit</t>
        </is>
      </c>
      <c r="B27" s="31" t="inlineStr">
        <is>
          <t>Formel</t>
        </is>
      </c>
      <c r="C27" s="31" t="inlineStr">
        <is>
          <t>min</t>
        </is>
      </c>
      <c r="D27" s="31" t="inlineStr">
        <is>
          <t>Ergebnis</t>
        </is>
      </c>
      <c r="E27" s="31" t="inlineStr">
        <is>
          <t>Leer bei fehlenden Zeitwerten</t>
        </is>
      </c>
      <c r="F27" s="31" t="inlineStr">
        <is>
          <t>Planzeit minus beide Stillstandsarten</t>
        </is>
      </c>
    </row>
    <row r="28" ht="44" customHeight="1">
      <c r="A28" s="32" t="inlineStr">
        <is>
          <t>Ausschuss</t>
        </is>
      </c>
      <c r="B28" s="32" t="inlineStr">
        <is>
          <t>Formel</t>
        </is>
      </c>
      <c r="C28" s="32" t="inlineStr">
        <is>
          <t>Stück</t>
        </is>
      </c>
      <c r="D28" s="32" t="inlineStr">
        <is>
          <t>Ergebnis</t>
        </is>
      </c>
      <c r="E28" s="32" t="inlineStr">
        <is>
          <t>Leer bei fehlenden Mengen</t>
        </is>
      </c>
      <c r="F28" s="32" t="inlineStr">
        <is>
          <t>Gesamtmenge minus Gutmenge</t>
        </is>
      </c>
    </row>
    <row r="29" ht="44" customHeight="1">
      <c r="A29" s="31" t="inlineStr">
        <is>
          <t>Verfügbarkeit</t>
        </is>
      </c>
      <c r="B29" s="31" t="inlineStr">
        <is>
          <t>Formel</t>
        </is>
      </c>
      <c r="C29" s="31" t="inlineStr">
        <is>
          <t>%</t>
        </is>
      </c>
      <c r="D29" s="31" t="inlineStr">
        <is>
          <t>Ergebnis</t>
        </is>
      </c>
      <c r="E29" s="31" t="inlineStr">
        <is>
          <t>Leer bei fehlendem oder nicht teilbarem Zeitbezug</t>
        </is>
      </c>
      <c r="F29" s="31" t="inlineStr">
        <is>
          <t>Laufzeit geteilt durch geplante Produktionszeit</t>
        </is>
      </c>
    </row>
    <row r="30" ht="44" customHeight="1">
      <c r="A30" s="32" t="inlineStr">
        <is>
          <t>Leistung</t>
        </is>
      </c>
      <c r="B30" s="32" t="inlineStr">
        <is>
          <t>Formel</t>
        </is>
      </c>
      <c r="C30" s="32" t="inlineStr">
        <is>
          <t>%</t>
        </is>
      </c>
      <c r="D30" s="32" t="inlineStr">
        <is>
          <t>Ergebnis</t>
        </is>
      </c>
      <c r="E30" s="32" t="inlineStr">
        <is>
          <t>Leer bei fehlenden Mengen, Zyklus oder Laufzeit</t>
        </is>
      </c>
      <c r="F30" s="32" t="inlineStr">
        <is>
          <t>Ideale Produktionszeit geteilt durch Laufzeit</t>
        </is>
      </c>
    </row>
    <row r="31" ht="44" customHeight="1">
      <c r="A31" s="31" t="inlineStr">
        <is>
          <t>Qualität</t>
        </is>
      </c>
      <c r="B31" s="31" t="inlineStr">
        <is>
          <t>Formel</t>
        </is>
      </c>
      <c r="C31" s="31" t="inlineStr">
        <is>
          <t>%</t>
        </is>
      </c>
      <c r="D31" s="31" t="inlineStr">
        <is>
          <t>Ergebnis</t>
        </is>
      </c>
      <c r="E31" s="31" t="inlineStr">
        <is>
          <t>Leer bei fehlenden oder nicht teilbaren Mengen</t>
        </is>
      </c>
      <c r="F31" s="31" t="inlineStr">
        <is>
          <t>Gutmenge geteilt durch Gesamtmenge</t>
        </is>
      </c>
    </row>
    <row r="32" ht="44" customHeight="1">
      <c r="A32" s="32" t="inlineStr">
        <is>
          <t>OEE</t>
        </is>
      </c>
      <c r="B32" s="32" t="inlineStr">
        <is>
          <t>Formel</t>
        </is>
      </c>
      <c r="C32" s="32" t="inlineStr">
        <is>
          <t>%</t>
        </is>
      </c>
      <c r="D32" s="32" t="inlineStr">
        <is>
          <t>Ergebnis</t>
        </is>
      </c>
      <c r="E32" s="32" t="inlineStr">
        <is>
          <t>Leer, sobald eine Teilkennzahl fehlt</t>
        </is>
      </c>
      <c r="F32" s="32" t="inlineStr">
        <is>
          <t>Verfügbarkeit mal Leistung mal Qualität</t>
        </is>
      </c>
    </row>
    <row r="33" ht="44" customHeight="1">
      <c r="A33" s="31" t="inlineStr">
        <is>
          <t>Status</t>
        </is>
      </c>
      <c r="B33" s="31" t="inlineStr">
        <is>
          <t>Formel</t>
        </is>
      </c>
      <c r="C33" s="31" t="inlineStr">
        <is>
          <t>–</t>
        </is>
      </c>
      <c r="D33" s="31" t="inlineStr">
        <is>
          <t>Ergebnis</t>
        </is>
      </c>
      <c r="E33" s="31" t="inlineStr">
        <is>
          <t>Leer in vollständig ungenutzten Zeilen</t>
        </is>
      </c>
      <c r="F33" s="31" t="inlineStr">
        <is>
          <t>Im Ziel, Unter Ziel, Unvollständig oder Prüfen</t>
        </is>
      </c>
    </row>
    <row r="34"/>
    <row r="35"/>
    <row r="36">
      <c r="A36" s="6" t="inlineStr">
        <is>
          <t>Kennzahl</t>
        </is>
      </c>
      <c r="B36" s="6" t="inlineStr">
        <is>
          <t>Kontrollierbare Formel in Beispielzeile 6</t>
        </is>
      </c>
      <c r="C36" s="6" t="inlineStr">
        <is>
          <t>Erwartetes Beispielergebnis</t>
        </is>
      </c>
    </row>
    <row r="37" ht="34" customHeight="1">
      <c r="A37" s="31" t="inlineStr">
        <is>
          <t>Laufzeit</t>
        </is>
      </c>
      <c r="B37" s="31" t="inlineStr">
        <is>
          <t>J6: =IFERROR(G6-H6-I6,"")</t>
        </is>
      </c>
      <c r="C37" s="31" t="inlineStr">
        <is>
          <t>425,0 min</t>
        </is>
      </c>
    </row>
    <row r="38" ht="34" customHeight="1">
      <c r="A38" s="32" t="inlineStr">
        <is>
          <t>Ausschuss</t>
        </is>
      </c>
      <c r="B38" s="32" t="inlineStr">
        <is>
          <t>N6: =IFERROR(L6-M6,"")</t>
        </is>
      </c>
      <c r="C38" s="32" t="inlineStr">
        <is>
          <t>12 Stück</t>
        </is>
      </c>
    </row>
    <row r="39" ht="34" customHeight="1">
      <c r="A39" s="31" t="inlineStr">
        <is>
          <t>Verfügbarkeit</t>
        </is>
      </c>
      <c r="B39" s="31" t="inlineStr">
        <is>
          <t>O6: =IFERROR(J6/(G6-H6),"")</t>
        </is>
      </c>
      <c r="C39" s="31" t="inlineStr">
        <is>
          <t>94,4 %</t>
        </is>
      </c>
    </row>
    <row r="40" ht="34" customHeight="1">
      <c r="A40" s="32" t="inlineStr">
        <is>
          <t>Leistung</t>
        </is>
      </c>
      <c r="B40" s="32" t="inlineStr">
        <is>
          <t>P6: =IFERROR((K6/60*L6)/J6,"")</t>
        </is>
      </c>
      <c r="C40" s="32" t="inlineStr">
        <is>
          <t>95,3 %</t>
        </is>
      </c>
    </row>
    <row r="41" ht="34" customHeight="1">
      <c r="A41" s="31" t="inlineStr">
        <is>
          <t>Qualität</t>
        </is>
      </c>
      <c r="B41" s="31" t="inlineStr">
        <is>
          <t>Q6: =IFERROR(M6/L6,"")</t>
        </is>
      </c>
      <c r="C41" s="31" t="inlineStr">
        <is>
          <t>97,8 %</t>
        </is>
      </c>
    </row>
    <row r="42" ht="34" customHeight="1">
      <c r="A42" s="32" t="inlineStr">
        <is>
          <t>OEE</t>
        </is>
      </c>
      <c r="B42" s="32" t="inlineStr">
        <is>
          <t>R6: =IFERROR(O6*P6*Q6,"")</t>
        </is>
      </c>
      <c r="C42" s="32" t="inlineStr">
        <is>
          <t>88,0 %</t>
        </is>
      </c>
    </row>
    <row r="43" ht="34" customHeight="1">
      <c r="A43" s="31" t="inlineStr">
        <is>
          <t>Status</t>
        </is>
      </c>
      <c r="B43" s="31" t="inlineStr">
        <is>
          <t>Vergleich von R6 mit 'Parameter'!B8</t>
        </is>
      </c>
      <c r="C43" s="31" t="inlineStr">
        <is>
          <t>Im Ziel</t>
        </is>
      </c>
    </row>
    <row r="44"/>
    <row r="45">
      <c r="A45" s="6" t="inlineStr">
        <is>
          <t>Kontrollfall</t>
        </is>
      </c>
      <c r="B45" s="6" t="inlineStr">
        <is>
          <t>Manuelle Prüfung</t>
        </is>
      </c>
      <c r="C45" s="6" t="inlineStr">
        <is>
          <t>Erwartetes Verhalten</t>
        </is>
      </c>
    </row>
    <row r="46" ht="48" customHeight="1">
      <c r="A46" s="32" t="inlineStr">
        <is>
          <t>Normalfall</t>
        </is>
      </c>
      <c r="B46" s="32" t="inlineStr">
        <is>
          <t>Beispielzeile 6 nach Öffnen und Neuberechnung mit den dokumentierten Ergebnissen vergleichen.</t>
        </is>
      </c>
      <c r="C46" s="32" t="inlineStr">
        <is>
          <t>J6 = 425,0 min, N6 = 12 Stück und R6 = 88,0 %.</t>
        </is>
      </c>
    </row>
    <row r="47" ht="48" customHeight="1">
      <c r="A47" s="31" t="inlineStr">
        <is>
          <t>Leerfall</t>
        </is>
      </c>
      <c r="B47" s="31" t="inlineStr">
        <is>
          <t>Beispielzeile 14 mit fehlender Gesamt- und Gutmenge prüfen.</t>
        </is>
      </c>
      <c r="C47" s="31" t="inlineStr">
        <is>
          <t>Leistung, Qualität und OEE bleiben leer; Status ist „Unvollständig“.</t>
        </is>
      </c>
    </row>
    <row r="48" ht="48" customHeight="1">
      <c r="A48" s="32" t="inlineStr">
        <is>
          <t>Grenzfall</t>
        </is>
      </c>
      <c r="B48" s="32" t="inlineStr">
        <is>
          <t>Beispielzeile 15 mit Planzeit gleich geplantem Stillstand prüfen.</t>
        </is>
      </c>
      <c r="C48" s="32" t="inlineStr">
        <is>
          <t>Divisionen durch null werden als leere Ergebnisse behandelt; Status ist „Prüfen“.</t>
        </is>
      </c>
    </row>
    <row r="49" ht="48" customHeight="1">
      <c r="A49" s="31" t="inlineStr">
        <is>
          <t>Mittlere vorbereitete Zeile</t>
        </is>
      </c>
      <c r="B49" s="31" t="inlineStr">
        <is>
          <t>Zeile 55 ohne Eingaben kontrollieren.</t>
        </is>
      </c>
      <c r="C49" s="31" t="inlineStr">
        <is>
          <t>Formelzellen zeigen keine Nullwerte; der Status bleibt leer.</t>
        </is>
      </c>
    </row>
    <row r="50" ht="48" customHeight="1">
      <c r="A50" s="32" t="inlineStr">
        <is>
          <t>Letzte vorbereitete Zeile</t>
        </is>
      </c>
      <c r="B50" s="32" t="inlineStr">
        <is>
          <t>Zeile 105 ohne Eingaben kontrollieren.</t>
        </is>
      </c>
      <c r="C50" s="32" t="inlineStr">
        <is>
          <t>Formelbezüge enden in derselben Zeile und liefern leere Ergebnisse.</t>
        </is>
      </c>
    </row>
    <row r="51" ht="48" customHeight="1">
      <c r="A51" s="31" t="inlineStr">
        <is>
          <t>Duplikatkontrolle</t>
        </is>
      </c>
      <c r="B51" s="31" t="inlineStr">
        <is>
          <t>Datum, Schicht, Anlage und Auftrag einer vorhandenen Zeile gemeinsam wiederholen.</t>
        </is>
      </c>
      <c r="C51" s="31" t="inlineStr">
        <is>
          <t>Beide betroffenen Zeilen werden warnend markiert, ohne die Eingabe zu blockieren.</t>
        </is>
      </c>
    </row>
    <row r="52" ht="48" customHeight="1">
      <c r="A52" s="32" t="inlineStr">
        <is>
          <t>Plausibilitätskontrolle</t>
        </is>
      </c>
      <c r="B52" s="32" t="inlineStr">
        <is>
          <t>Gutmenge größer als Gesamtmenge oder Stillstandszeiten größer als Planzeit eingeben.</t>
        </is>
      </c>
      <c r="C52" s="32" t="inlineStr">
        <is>
          <t>Die betroffenen Felder werden markiert und der Status lautet „Prüfen“.</t>
        </is>
      </c>
    </row>
    <row r="53"/>
    <row r="54" ht="60" customHeight="1">
      <c r="A54" s="18" t="inlineStr">
        <is>
          <t>Abgrenzung</t>
        </is>
      </c>
      <c r="B54" s="19" t="inlineStr">
        <is>
          <t>Alle Beispiele, Aufträge, Produkte, Anlagen und Betriebsbezeichnungen sind eindeutig fiktiv. Die Arbeitsmappe implementiert keine ERP-/MES-Anbindung, keine Echtzeitsynchronisierung, keine Zertifizierung und keine rechtliche, normative oder arbeitsschutzbezogene Freigabe.</t>
        </is>
      </c>
    </row>
  </sheetData>
  <mergeCells count="1">
    <mergeCell ref="A1:F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Musterbetrieb</dc:creator>
  <dc:title xmlns:dc="http://purl.org/dc/elements/1.1/">OEE-Berechnung</dc:title>
  <dc:subject xmlns:dc="http://purl.org/dc/elements/1.1/">Manuelle Berechnung von Verfügbarkeit, Leistung, Qualität und OEE</dc:subject>
  <dcterms:created xmlns:dcterms="http://purl.org/dc/terms/" xmlns:xsi="http://www.w3.org/2001/XMLSchema-instance" xsi:type="dcterms:W3CDTF">2026-09-09T12:22:02Z</dcterms:created>
  <dcterms:modified xmlns:dcterms="http://purl.org/dc/terms/" xmlns:xsi="http://www.w3.org/2001/XMLSchema-instance" xsi:type="dcterms:W3CDTF">2026-09-09T12:22:04+00:00Z</dcterms:modified>
  <cp:category>Fertigung</cp:category>
</cp:coreProperties>
</file>