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Materialeinsatz" sheetId="2" state="visible" r:id="rId2"/>
    <sheet xmlns:r="http://schemas.openxmlformats.org/officeDocument/2006/relationships" name="Fertiglose" sheetId="3" state="visible" r:id="rId3"/>
    <sheet xmlns:r="http://schemas.openxmlformats.org/officeDocument/2006/relationships" name="Rückverfolgung" sheetId="4" state="visible" r:id="rId4"/>
    <sheet xmlns:r="http://schemas.openxmlformats.org/officeDocument/2006/relationships" name="Hinweise_Parameter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.##0,000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1F292C"/>
      <sz val="10"/>
    </font>
    <font>
      <name val="Aptos"/>
      <b val="1"/>
      <color rgb="00112A32"/>
      <sz val="10"/>
    </font>
  </fonts>
  <fills count="7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B8441C"/>
      </patternFill>
    </fill>
    <fill>
      <patternFill patternType="solid">
        <fgColor rgb="00F3F0E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1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9C0006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Arbeitsmappe</author>
  </authors>
  <commentList>
    <comment ref="B1" authorId="0" shapeId="0">
      <text>
        <t>Produktionsauftragsnummern müssen in Materialeinsatz und Fertiglose identisch geschrieben sein.</t>
      </text>
    </comment>
    <comment ref="H1" authorId="0" shapeId="0">
      <text>
        <t>Zulässige Einheiten werden im Blatt Hinweise_Parameter gepflegt.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B1" authorId="0" shapeId="0">
      <text>
        <t>Produktionsauftragsnummern müssen in Materialeinsatz und Fertiglose identisch geschrieben sein.</t>
      </text>
    </comment>
    <comment ref="H1" authorId="0" shapeId="0">
      <text>
        <t>Zulässige Einheiten werden im Blatt Hinweise_Parameter gepflegt.</t>
      </text>
    </comment>
  </commentList>
</comments>
</file>

<file path=xl/tables/table1.xml><?xml version="1.0" encoding="utf-8"?>
<table xmlns="http://schemas.openxmlformats.org/spreadsheetml/2006/main" id="1" name="tblMaterialeinsatz" displayName="tblMaterialeinsatz" ref="A1:J101" headerRowCount="1">
  <autoFilter ref="A1:J101"/>
  <tableColumns count="10">
    <tableColumn id="1" name="Buchungs-ID"/>
    <tableColumn id="2" name="Produktionsauftrag"/>
    <tableColumn id="3" name="Einsatzdatum"/>
    <tableColumn id="4" name="Materialnummer"/>
    <tableColumn id="5" name="Materialbezeichnung"/>
    <tableColumn id="6" name="Rohstofflos"/>
    <tableColumn id="7" name="Einsatzmenge"/>
    <tableColumn id="8" name="Einheit"/>
    <tableColumn id="9" name="Treffer"/>
    <tableColumn id="10" name="Datenstatus"/>
  </tableColumns>
</table>
</file>

<file path=xl/tables/table2.xml><?xml version="1.0" encoding="utf-8"?>
<table xmlns="http://schemas.openxmlformats.org/spreadsheetml/2006/main" id="2" name="tblFertiglose" displayName="tblFertiglose" ref="A1:J101" headerRowCount="1">
  <autoFilter ref="A1:J101"/>
  <tableColumns count="10">
    <tableColumn id="1" name="Fertigmeldungs-ID"/>
    <tableColumn id="2" name="Produktionsauftrag"/>
    <tableColumn id="3" name="Fertigstellungsdatum"/>
    <tableColumn id="4" name="Artikelnummer"/>
    <tableColumn id="5" name="Artikelbezeichnung"/>
    <tableColumn id="6" name="Fertiglos"/>
    <tableColumn id="7" name="Fertigmenge"/>
    <tableColumn id="8" name="Einheit"/>
    <tableColumn id="9" name="Treffer"/>
    <tableColumn id="10" name="Datenstatu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53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Zusammenfassung der Losrückverfolgung</t>
        </is>
      </c>
      <c r="B1" s="19" t="n"/>
      <c r="C1" s="19" t="n"/>
      <c r="D1" s="19" t="n"/>
      <c r="E1" s="19" t="n"/>
      <c r="F1" s="20" t="n"/>
    </row>
    <row r="2" ht="34" customHeight="1">
      <c r="A2" s="3" t="inlineStr">
        <is>
          <t>Die Arbeitsmappe verknüpft Rohstofflose und Fertiglose ausschließlich über den Produktionsauftrag.</t>
        </is>
      </c>
      <c r="B2" s="3" t="n"/>
      <c r="C2" s="3" t="n"/>
      <c r="D2" s="3" t="n"/>
      <c r="E2" s="3" t="n"/>
      <c r="F2" s="3" t="n"/>
    </row>
    <row r="3"/>
    <row r="4" ht="24" customHeight="1">
      <c r="A4" s="4" t="inlineStr">
        <is>
          <t>Kennzahl</t>
        </is>
      </c>
      <c r="B4" s="4" t="inlineStr">
        <is>
          <t>Wert</t>
        </is>
      </c>
      <c r="C4" s="4" t="inlineStr">
        <is>
          <t>Einordnung</t>
        </is>
      </c>
    </row>
    <row r="5" ht="32" customHeight="1">
      <c r="A5" s="5" t="inlineStr">
        <is>
          <t>Erfasste Materialbuchungen</t>
        </is>
      </c>
      <c r="B5" s="6">
        <f>COUNTIF(Materialeinsatz!$A$2:$A$101,"&lt;&gt;")</f>
        <v/>
      </c>
      <c r="C5" s="5" t="inlineStr">
        <is>
          <t>Belegte Zeilen im Blatt Materialeinsatz.</t>
        </is>
      </c>
    </row>
    <row r="6" ht="32" customHeight="1">
      <c r="A6" s="7" t="inlineStr">
        <is>
          <t>Erfasste Fertigmeldungen</t>
        </is>
      </c>
      <c r="B6" s="8">
        <f>COUNTIF(Fertiglose!$A$2:$A$101,"&lt;&gt;")</f>
        <v/>
      </c>
      <c r="C6" s="7" t="inlineStr">
        <is>
          <t>Belegte Zeilen im Blatt Fertiglose.</t>
        </is>
      </c>
    </row>
    <row r="7" ht="32" customHeight="1">
      <c r="A7" s="5" t="inlineStr">
        <is>
          <t>Auffällige Materialstatus</t>
        </is>
      </c>
      <c r="B7" s="6">
        <f>COUNTIF(Materialeinsatz!$J$2:$J$101,"Unvollständig")+COUNTIF(Materialeinsatz!$J$2:$J$101,"Menge prüfen")+COUNTIF(Materialeinsatz!$J$2:$J$101,"Ohne Fertiglos")</f>
        <v/>
      </c>
      <c r="C7" s="5" t="inlineStr">
        <is>
          <t>Unvollständige Daten, nichtpositive Mengen oder fehlende Fertiglose.</t>
        </is>
      </c>
    </row>
    <row r="8" ht="32" customHeight="1">
      <c r="A8" s="7" t="inlineStr">
        <is>
          <t>Auffällige Fertiglosstatus</t>
        </is>
      </c>
      <c r="B8" s="8">
        <f>COUNTIF(Fertiglose!$J$2:$J$101,"Unvollständig")+COUNTIF(Fertiglose!$J$2:$J$101,"Menge prüfen")+COUNTIF(Fertiglose!$J$2:$J$101,"Ohne Materialeinsatz")</f>
        <v/>
      </c>
      <c r="C8" s="7" t="inlineStr">
        <is>
          <t>Unvollständige Daten, nichtpositive Mengen oder fehlende Materialeinsätze.</t>
        </is>
      </c>
    </row>
    <row r="9" ht="32" customHeight="1">
      <c r="A9" s="5" t="inlineStr">
        <is>
          <t>Aktuelle Treffer Materialeinsatz</t>
        </is>
      </c>
      <c r="B9" s="6">
        <f>IF(AND(Rückverfolgung!$B$3="",Rückverfolgung!$B$4=""),"",COUNTIF(Materialeinsatz!$I$2:$I$101,"Ja"))</f>
        <v/>
      </c>
      <c r="C9" s="5" t="inlineStr">
        <is>
          <t>Treffer zur aktuellen Suche im Blatt Rückverfolgung.</t>
        </is>
      </c>
    </row>
    <row r="10" ht="32" customHeight="1">
      <c r="A10" s="7" t="inlineStr">
        <is>
          <t>Aktuelle Treffer Fertiglose</t>
        </is>
      </c>
      <c r="B10" s="8">
        <f>IF(AND(Rückverfolgung!$B$3="",Rückverfolgung!$B$4=""),"",COUNTIF(Fertiglose!$I$2:$I$101,"Ja"))</f>
        <v/>
      </c>
      <c r="C10" s="7" t="inlineStr">
        <is>
          <t>Treffer zur aktuellen Suche im Blatt Rückverfolgung.</t>
        </is>
      </c>
    </row>
    <row r="11"/>
    <row r="12" ht="24" customHeight="1">
      <c r="A12" s="4" t="inlineStr">
        <is>
          <t>Kontrollfall</t>
        </is>
      </c>
      <c r="B12" s="4" t="inlineStr">
        <is>
          <t>Ergebnis</t>
        </is>
      </c>
      <c r="C12" s="4" t="inlineStr">
        <is>
          <t>Prüfumfang</t>
        </is>
      </c>
    </row>
    <row r="13" ht="42" customHeight="1">
      <c r="A13" s="5" t="inlineStr">
        <is>
          <t>Vollständig leere vorbereitete Zeilen</t>
        </is>
      </c>
      <c r="B13" s="9">
        <f>IF(AND(Materialeinsatz!$J$101="",Fertiglose!$J$101=""),"Bestanden","Prüfen")</f>
        <v/>
      </c>
      <c r="C13" s="5" t="inlineStr">
        <is>
          <t>Die letzte vorbereitete Zeile muss einen leeren Datenstatus liefern.</t>
        </is>
      </c>
    </row>
    <row r="14" ht="42" customHeight="1">
      <c r="A14" s="7" t="inlineStr">
        <is>
          <t>Unbekannte Lose</t>
        </is>
      </c>
      <c r="B14" s="10">
        <f>IF(AND(COUNTIF(Materialeinsatz!$F$2:$F$101,"BEISPIEL-RL-999")=0,COUNTIF(Fertiglose!$F$2:$F$101,"BEISPIEL-FL-999")=0),"Bestanden","Prüfen")</f>
        <v/>
      </c>
      <c r="C14" s="7" t="inlineStr">
        <is>
          <t>Nicht erfasste Suchlose dürfen keine fachlichen Treffer erzeugen.</t>
        </is>
      </c>
    </row>
    <row r="15" ht="42" customHeight="1">
      <c r="A15" s="5" t="inlineStr">
        <is>
          <t>Doppelte IDs</t>
        </is>
      </c>
      <c r="B15" s="9">
        <f>IF(SUMPRODUCT(--(Materialeinsatz!$A$2:$A$101&lt;&gt;""),--(COUNTIF(Materialeinsatz!$A$2:$A$101,Materialeinsatz!$A$2:$A$101)&gt;1))+SUMPRODUCT(--(Fertiglose!$A$2:$A$101&lt;&gt;""),--(COUNTIF(Fertiglose!$A$2:$A$101,Fertiglose!$A$2:$A$101)&gt;1))=0,"Bestanden","Prüfen")</f>
        <v/>
      </c>
      <c r="C15" s="5" t="inlineStr">
        <is>
          <t>Doppelte Buchungs- und Fertigmeldungs-IDs werden zusätzlich rot markiert.</t>
        </is>
      </c>
    </row>
    <row r="16" ht="42" customHeight="1">
      <c r="A16" s="7" t="inlineStr">
        <is>
          <t>Fehlende Gegenbuchung</t>
        </is>
      </c>
      <c r="B16" s="10">
        <f>IF(COUNTIF(Materialeinsatz!$J$2:$J$101,"Ohne Fertiglos")&gt;=1,"Bestanden","Prüfen")</f>
        <v/>
      </c>
      <c r="C16" s="7" t="inlineStr">
        <is>
          <t>Der fiktive Auftrag BEISPIEL-PA-003 besitzt bewusst kein Fertiglos.</t>
        </is>
      </c>
    </row>
    <row r="17" ht="42" customHeight="1">
      <c r="A17" s="5" t="inlineStr">
        <is>
          <t>Nichtpositive Beispielmengen</t>
        </is>
      </c>
      <c r="B17" s="9">
        <f>IF(COUNTIFS(Materialeinsatz!$G$2:$G$101,"&lt;=0",Materialeinsatz!$A$2:$A$101,"&lt;&gt;")+COUNTIFS(Fertiglose!$G$2:$G$101,"&lt;=0",Fertiglose!$A$2:$A$101,"&lt;&gt;")=0,"Bestanden","Prüfen")</f>
        <v/>
      </c>
      <c r="C17" s="5" t="inlineStr">
        <is>
          <t>Die Beispielmengen sind positiv; Eingabevalidierungen blockieren Werte kleiner oder gleich null.</t>
        </is>
      </c>
    </row>
    <row r="18" ht="42" customHeight="1">
      <c r="A18" s="7" t="inlineStr">
        <is>
          <t>Prüfbarkeit beider Suchrichtungen</t>
        </is>
      </c>
      <c r="B18" s="10">
        <f>IF(AND(COUNTIF(Materialeinsatz!$F$2:$F$101,"BEISPIEL-RL-001")=2,COUNTIF(Fertiglose!$B$2:$B$101,"BEISPIEL-PA-001")=2),"Bestanden","Prüfen")</f>
        <v/>
      </c>
      <c r="C18" s="7" t="inlineStr">
        <is>
          <t>Ein Rohstofflos liegt in zwei Aufträgen vor; ein Auftrag besitzt zwei Fertiglose.</t>
        </is>
      </c>
    </row>
    <row r="19"/>
    <row r="20"/>
    <row r="21" ht="24" customHeight="1">
      <c r="A21" s="4" t="inlineStr">
        <is>
          <t>Nutzungshinweis</t>
        </is>
      </c>
      <c r="B21" s="4" t="n"/>
      <c r="C21" s="4" t="n"/>
      <c r="D21" s="4" t="n"/>
      <c r="E21" s="4" t="n"/>
      <c r="F21" s="4" t="n"/>
    </row>
    <row r="22" ht="52" customHeight="1">
      <c r="A22" s="7" t="inlineStr">
        <is>
          <t>Im Blatt Rückverfolgung genau ein Los suchen. Anschließend in Materialeinsatz und Fertiglose die Spalte Treffer auf „Ja“ filtern. Ausführliche Abgrenzungen und bearbeitbare Parameter stehen im Blatt Hinweise_Parameter.</t>
        </is>
      </c>
      <c r="B22" s="7" t="n"/>
      <c r="C22" s="7" t="n"/>
      <c r="D22" s="7" t="n"/>
      <c r="E22" s="7" t="n"/>
      <c r="F22" s="7" t="n"/>
    </row>
  </sheetData>
  <mergeCells count="1">
    <mergeCell ref="A1:F1"/>
  </mergeCells>
  <conditionalFormatting sqref="B13:B18">
    <cfRule type="expression" priority="1" dxfId="0">
      <formula>$B13="Bestanden"</formula>
    </cfRule>
    <cfRule type="expression" priority="2" dxfId="1">
      <formula>$B13="Prüfen"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3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8" customWidth="1" min="3" max="3"/>
    <col width="20" customWidth="1" min="4" max="4"/>
    <col width="31" customWidth="1" min="5" max="5"/>
    <col width="22" customWidth="1" min="6" max="6"/>
    <col width="17" customWidth="1" min="7" max="7"/>
    <col width="13" customWidth="1" min="8" max="8"/>
    <col width="12" customWidth="1" min="9" max="9"/>
    <col width="23" customWidth="1" min="10" max="10"/>
    <col hidden="1" width="13" customWidth="1" min="11" max="11"/>
    <col hidden="1" width="13" customWidth="1" min="12" max="12"/>
  </cols>
  <sheetData>
    <row r="1" ht="34" customHeight="1">
      <c r="A1" s="11" t="inlineStr">
        <is>
          <t>Buchungs-ID</t>
        </is>
      </c>
      <c r="B1" s="11" t="inlineStr">
        <is>
          <t>Produktionsauftrag</t>
        </is>
      </c>
      <c r="C1" s="11" t="inlineStr">
        <is>
          <t>Einsatzdatum</t>
        </is>
      </c>
      <c r="D1" s="11" t="inlineStr">
        <is>
          <t>Materialnummer</t>
        </is>
      </c>
      <c r="E1" s="11" t="inlineStr">
        <is>
          <t>Materialbezeichnung</t>
        </is>
      </c>
      <c r="F1" s="11" t="inlineStr">
        <is>
          <t>Rohstofflos</t>
        </is>
      </c>
      <c r="G1" s="11" t="inlineStr">
        <is>
          <t>Einsatzmenge</t>
        </is>
      </c>
      <c r="H1" s="11" t="inlineStr">
        <is>
          <t>Einheit</t>
        </is>
      </c>
      <c r="I1" s="11" t="inlineStr">
        <is>
          <t>Treffer</t>
        </is>
      </c>
      <c r="J1" s="11" t="inlineStr">
        <is>
          <t>Datenstatus</t>
        </is>
      </c>
    </row>
    <row r="2" ht="20" customHeight="1">
      <c r="A2" s="12" t="inlineStr">
        <is>
          <t>BEISPIEL-ME-001</t>
        </is>
      </c>
      <c r="B2" s="12" t="inlineStr">
        <is>
          <t>BEISPIEL-PA-001</t>
        </is>
      </c>
      <c r="C2" s="21" t="n">
        <v>46214</v>
      </c>
      <c r="D2" s="12" t="inlineStr">
        <is>
          <t>BEISPIEL-RM-A</t>
        </is>
      </c>
      <c r="E2" s="12" t="inlineStr">
        <is>
          <t>Fiktivgranulat Alpha</t>
        </is>
      </c>
      <c r="F2" s="12" t="inlineStr">
        <is>
          <t>BEISPIEL-RL-001</t>
        </is>
      </c>
      <c r="G2" s="22" t="n">
        <v>120</v>
      </c>
      <c r="H2" s="15" t="inlineStr">
        <is>
          <t>kg</t>
        </is>
      </c>
      <c r="I2" s="10">
        <f>IF(AND(Rückverfolgung!$B$3="",Rückverfolgung!$B$4=""),"",IF(Rückverfolgung!$B$3&lt;&gt;"",IF(COUNTIFS(Fertiglose!$F$2:$F$101,Rückverfolgung!$B$3,Fertiglose!$B$2:$B$101,$B2)&gt;0,"Ja",""),IF($F2=Rückverfolgung!$B$4,"Ja","")))</f>
        <v/>
      </c>
      <c r="J2" s="10">
        <f>IF(COUNTA(A2:H2)=0,"",IF(OR(A2="",B2="",C2="",D2="",F2="",G2="",H2=""),"Unvollständig",IF(G2&lt;=0,"Menge prüfen",IF(COUNTIF(Fertiglose!$B$2:$B$101,B2)=0,"Ohne Fertiglos","OK"))))</f>
        <v/>
      </c>
      <c r="K2">
        <f>'Hinweise_Parameter'!$B$14</f>
        <v/>
      </c>
      <c r="L2">
        <f>'Hinweise_Parameter'!$B$11</f>
        <v/>
      </c>
    </row>
    <row r="3" ht="20" customHeight="1">
      <c r="A3" s="12" t="inlineStr">
        <is>
          <t>BEISPIEL-ME-002</t>
        </is>
      </c>
      <c r="B3" s="12" t="inlineStr">
        <is>
          <t>BEISPIEL-PA-001</t>
        </is>
      </c>
      <c r="C3" s="21" t="n">
        <v>46214</v>
      </c>
      <c r="D3" s="12" t="inlineStr">
        <is>
          <t>BEISPIEL-RM-B</t>
        </is>
      </c>
      <c r="E3" s="12" t="inlineStr">
        <is>
          <t>Fiktivfluid Beta</t>
        </is>
      </c>
      <c r="F3" s="12" t="inlineStr">
        <is>
          <t>BEISPIEL-RL-002</t>
        </is>
      </c>
      <c r="G3" s="22" t="n">
        <v>35.5</v>
      </c>
      <c r="H3" s="15" t="inlineStr">
        <is>
          <t>l</t>
        </is>
      </c>
      <c r="I3" s="9">
        <f>IF(AND(Rückverfolgung!$B$3="",Rückverfolgung!$B$4=""),"",IF(Rückverfolgung!$B$3&lt;&gt;"",IF(COUNTIFS(Fertiglose!$F$2:$F$101,Rückverfolgung!$B$3,Fertiglose!$B$2:$B$101,$B3)&gt;0,"Ja",""),IF($F3=Rückverfolgung!$B$4,"Ja","")))</f>
        <v/>
      </c>
      <c r="J3" s="9">
        <f>IF(COUNTA(A3:H3)=0,"",IF(OR(A3="",B3="",C3="",D3="",F3="",G3="",H3=""),"Unvollständig",IF(G3&lt;=0,"Menge prüfen",IF(COUNTIF(Fertiglose!$B$2:$B$101,B3)=0,"Ohne Fertiglos","OK"))))</f>
        <v/>
      </c>
      <c r="K3">
        <f>'Hinweise_Parameter'!$B$15</f>
        <v/>
      </c>
      <c r="L3">
        <f>'Hinweise_Parameter'!$B$12</f>
        <v/>
      </c>
    </row>
    <row r="4" ht="20" customHeight="1">
      <c r="A4" s="12" t="inlineStr">
        <is>
          <t>BEISPIEL-ME-003</t>
        </is>
      </c>
      <c r="B4" s="12" t="inlineStr">
        <is>
          <t>BEISPIEL-PA-002</t>
        </is>
      </c>
      <c r="C4" s="21" t="n">
        <v>46230</v>
      </c>
      <c r="D4" s="12" t="inlineStr">
        <is>
          <t>BEISPIEL-RM-A</t>
        </is>
      </c>
      <c r="E4" s="12" t="inlineStr">
        <is>
          <t>Fiktivgranulat Alpha</t>
        </is>
      </c>
      <c r="F4" s="12" t="inlineStr">
        <is>
          <t>BEISPIEL-RL-001</t>
        </is>
      </c>
      <c r="G4" s="22" t="n">
        <v>95.25</v>
      </c>
      <c r="H4" s="15" t="inlineStr">
        <is>
          <t>kg</t>
        </is>
      </c>
      <c r="I4" s="10">
        <f>IF(AND(Rückverfolgung!$B$3="",Rückverfolgung!$B$4=""),"",IF(Rückverfolgung!$B$3&lt;&gt;"",IF(COUNTIFS(Fertiglose!$F$2:$F$101,Rückverfolgung!$B$3,Fertiglose!$B$2:$B$101,$B4)&gt;0,"Ja",""),IF($F4=Rückverfolgung!$B$4,"Ja","")))</f>
        <v/>
      </c>
      <c r="J4" s="10">
        <f>IF(COUNTA(A4:H4)=0,"",IF(OR(A4="",B4="",C4="",D4="",F4="",G4="",H4=""),"Unvollständig",IF(G4&lt;=0,"Menge prüfen",IF(COUNTIF(Fertiglose!$B$2:$B$101,B4)=0,"Ohne Fertiglos","OK"))))</f>
        <v/>
      </c>
      <c r="K4">
        <f>'Hinweise_Parameter'!$B$16</f>
        <v/>
      </c>
    </row>
    <row r="5" ht="20" customHeight="1">
      <c r="A5" s="12" t="inlineStr">
        <is>
          <t>BEISPIEL-ME-004</t>
        </is>
      </c>
      <c r="B5" s="12" t="inlineStr">
        <is>
          <t>BEISPIEL-PA-002</t>
        </is>
      </c>
      <c r="C5" s="21" t="n">
        <v>46230</v>
      </c>
      <c r="D5" s="12" t="inlineStr">
        <is>
          <t>BEISPIEL-RM-C</t>
        </is>
      </c>
      <c r="E5" s="12" t="inlineStr">
        <is>
          <t>Fiktivkomponente Gamma</t>
        </is>
      </c>
      <c r="F5" s="12" t="inlineStr">
        <is>
          <t>BEISPIEL-RL-003</t>
        </is>
      </c>
      <c r="G5" s="22" t="n">
        <v>500</v>
      </c>
      <c r="H5" s="15" t="inlineStr">
        <is>
          <t>Stück</t>
        </is>
      </c>
      <c r="I5" s="9">
        <f>IF(AND(Rückverfolgung!$B$3="",Rückverfolgung!$B$4=""),"",IF(Rückverfolgung!$B$3&lt;&gt;"",IF(COUNTIFS(Fertiglose!$F$2:$F$101,Rückverfolgung!$B$3,Fertiglose!$B$2:$B$101,$B5)&gt;0,"Ja",""),IF($F5=Rückverfolgung!$B$4,"Ja","")))</f>
        <v/>
      </c>
      <c r="J5" s="9">
        <f>IF(COUNTA(A5:H5)=0,"",IF(OR(A5="",B5="",C5="",D5="",F5="",G5="",H5=""),"Unvollständig",IF(G5&lt;=0,"Menge prüfen",IF(COUNTIF(Fertiglose!$B$2:$B$101,B5)=0,"Ohne Fertiglos","OK"))))</f>
        <v/>
      </c>
    </row>
    <row r="6" ht="20" customHeight="1">
      <c r="A6" s="12" t="inlineStr">
        <is>
          <t>BEISPIEL-ME-005</t>
        </is>
      </c>
      <c r="B6" s="12" t="inlineStr">
        <is>
          <t>BEISPIEL-PA-003</t>
        </is>
      </c>
      <c r="C6" s="21" t="n">
        <v>46253</v>
      </c>
      <c r="D6" s="12" t="inlineStr">
        <is>
          <t>BEISPIEL-RM-B</t>
        </is>
      </c>
      <c r="E6" s="12" t="inlineStr">
        <is>
          <t>Fiktivfluid Beta</t>
        </is>
      </c>
      <c r="F6" s="12" t="inlineStr">
        <is>
          <t>BEISPIEL-RL-004</t>
        </is>
      </c>
      <c r="G6" s="22" t="n">
        <v>28.75</v>
      </c>
      <c r="H6" s="15" t="inlineStr">
        <is>
          <t>l</t>
        </is>
      </c>
      <c r="I6" s="10">
        <f>IF(AND(Rückverfolgung!$B$3="",Rückverfolgung!$B$4=""),"",IF(Rückverfolgung!$B$3&lt;&gt;"",IF(COUNTIFS(Fertiglose!$F$2:$F$101,Rückverfolgung!$B$3,Fertiglose!$B$2:$B$101,$B6)&gt;0,"Ja",""),IF($F6=Rückverfolgung!$B$4,"Ja","")))</f>
        <v/>
      </c>
      <c r="J6" s="10">
        <f>IF(COUNTA(A6:H6)=0,"",IF(OR(A6="",B6="",C6="",D6="",F6="",G6="",H6=""),"Unvollständig",IF(G6&lt;=0,"Menge prüfen",IF(COUNTIF(Fertiglose!$B$2:$B$101,B6)=0,"Ohne Fertiglos","OK"))))</f>
        <v/>
      </c>
    </row>
    <row r="7" ht="20" customHeight="1">
      <c r="A7" s="12" t="inlineStr">
        <is>
          <t>BEISPIEL-ME-006</t>
        </is>
      </c>
      <c r="B7" s="12" t="inlineStr">
        <is>
          <t>BEISPIEL-PA-003</t>
        </is>
      </c>
      <c r="C7" s="21" t="n">
        <v>46253</v>
      </c>
      <c r="D7" s="12" t="inlineStr">
        <is>
          <t>BEISPIEL-RM-C</t>
        </is>
      </c>
      <c r="E7" s="12" t="inlineStr">
        <is>
          <t>Fiktivkomponente Gamma</t>
        </is>
      </c>
      <c r="F7" s="12" t="inlineStr">
        <is>
          <t>BEISPIEL-RL-003</t>
        </is>
      </c>
      <c r="G7" s="22" t="n">
        <v>320</v>
      </c>
      <c r="H7" s="15" t="inlineStr">
        <is>
          <t>Stück</t>
        </is>
      </c>
      <c r="I7" s="9">
        <f>IF(AND(Rückverfolgung!$B$3="",Rückverfolgung!$B$4=""),"",IF(Rückverfolgung!$B$3&lt;&gt;"",IF(COUNTIFS(Fertiglose!$F$2:$F$101,Rückverfolgung!$B$3,Fertiglose!$B$2:$B$101,$B7)&gt;0,"Ja",""),IF($F7=Rückverfolgung!$B$4,"Ja","")))</f>
        <v/>
      </c>
      <c r="J7" s="9">
        <f>IF(COUNTA(A7:H7)=0,"",IF(OR(A7="",B7="",C7="",D7="",F7="",G7="",H7=""),"Unvollständig",IF(G7&lt;=0,"Menge prüfen",IF(COUNTIF(Fertiglose!$B$2:$B$101,B7)=0,"Ohne Fertiglos","OK"))))</f>
        <v/>
      </c>
    </row>
    <row r="8" ht="20" customHeight="1">
      <c r="A8" s="12" t="n"/>
      <c r="B8" s="12" t="n"/>
      <c r="C8" s="21" t="n"/>
      <c r="D8" s="12" t="n"/>
      <c r="E8" s="12" t="n"/>
      <c r="F8" s="12" t="n"/>
      <c r="G8" s="22" t="n"/>
      <c r="H8" s="15" t="n"/>
      <c r="I8" s="10">
        <f>IF(AND(Rückverfolgung!$B$3="",Rückverfolgung!$B$4=""),"",IF(Rückverfolgung!$B$3&lt;&gt;"",IF(COUNTIFS(Fertiglose!$F$2:$F$101,Rückverfolgung!$B$3,Fertiglose!$B$2:$B$101,$B8)&gt;0,"Ja",""),IF($F8=Rückverfolgung!$B$4,"Ja","")))</f>
        <v/>
      </c>
      <c r="J8" s="10">
        <f>IF(COUNTA(A8:H8)=0,"",IF(OR(A8="",B8="",C8="",D8="",F8="",G8="",H8=""),"Unvollständig",IF(G8&lt;=0,"Menge prüfen",IF(COUNTIF(Fertiglose!$B$2:$B$101,B8)=0,"Ohne Fertiglos","OK"))))</f>
        <v/>
      </c>
    </row>
    <row r="9" ht="20" customHeight="1">
      <c r="A9" s="12" t="n"/>
      <c r="B9" s="12" t="n"/>
      <c r="C9" s="21" t="n"/>
      <c r="D9" s="12" t="n"/>
      <c r="E9" s="12" t="n"/>
      <c r="F9" s="12" t="n"/>
      <c r="G9" s="22" t="n"/>
      <c r="H9" s="15" t="n"/>
      <c r="I9" s="9">
        <f>IF(AND(Rückverfolgung!$B$3="",Rückverfolgung!$B$4=""),"",IF(Rückverfolgung!$B$3&lt;&gt;"",IF(COUNTIFS(Fertiglose!$F$2:$F$101,Rückverfolgung!$B$3,Fertiglose!$B$2:$B$101,$B9)&gt;0,"Ja",""),IF($F9=Rückverfolgung!$B$4,"Ja","")))</f>
        <v/>
      </c>
      <c r="J9" s="9">
        <f>IF(COUNTA(A9:H9)=0,"",IF(OR(A9="",B9="",C9="",D9="",F9="",G9="",H9=""),"Unvollständig",IF(G9&lt;=0,"Menge prüfen",IF(COUNTIF(Fertiglose!$B$2:$B$101,B9)=0,"Ohne Fertiglos","OK"))))</f>
        <v/>
      </c>
    </row>
    <row r="10" ht="20" customHeight="1">
      <c r="A10" s="12" t="n"/>
      <c r="B10" s="12" t="n"/>
      <c r="C10" s="21" t="n"/>
      <c r="D10" s="12" t="n"/>
      <c r="E10" s="12" t="n"/>
      <c r="F10" s="12" t="n"/>
      <c r="G10" s="22" t="n"/>
      <c r="H10" s="15" t="n"/>
      <c r="I10" s="10">
        <f>IF(AND(Rückverfolgung!$B$3="",Rückverfolgung!$B$4=""),"",IF(Rückverfolgung!$B$3&lt;&gt;"",IF(COUNTIFS(Fertiglose!$F$2:$F$101,Rückverfolgung!$B$3,Fertiglose!$B$2:$B$101,$B10)&gt;0,"Ja",""),IF($F10=Rückverfolgung!$B$4,"Ja","")))</f>
        <v/>
      </c>
      <c r="J10" s="10">
        <f>IF(COUNTA(A10:H10)=0,"",IF(OR(A10="",B10="",C10="",D10="",F10="",G10="",H10=""),"Unvollständig",IF(G10&lt;=0,"Menge prüfen",IF(COUNTIF(Fertiglose!$B$2:$B$101,B10)=0,"Ohne Fertiglos","OK"))))</f>
        <v/>
      </c>
    </row>
    <row r="11" ht="20" customHeight="1">
      <c r="A11" s="12" t="n"/>
      <c r="B11" s="12" t="n"/>
      <c r="C11" s="21" t="n"/>
      <c r="D11" s="12" t="n"/>
      <c r="E11" s="12" t="n"/>
      <c r="F11" s="12" t="n"/>
      <c r="G11" s="22" t="n"/>
      <c r="H11" s="15" t="n"/>
      <c r="I11" s="9">
        <f>IF(AND(Rückverfolgung!$B$3="",Rückverfolgung!$B$4=""),"",IF(Rückverfolgung!$B$3&lt;&gt;"",IF(COUNTIFS(Fertiglose!$F$2:$F$101,Rückverfolgung!$B$3,Fertiglose!$B$2:$B$101,$B11)&gt;0,"Ja",""),IF($F11=Rückverfolgung!$B$4,"Ja","")))</f>
        <v/>
      </c>
      <c r="J11" s="9">
        <f>IF(COUNTA(A11:H11)=0,"",IF(OR(A11="",B11="",C11="",D11="",F11="",G11="",H11=""),"Unvollständig",IF(G11&lt;=0,"Menge prüfen",IF(COUNTIF(Fertiglose!$B$2:$B$101,B11)=0,"Ohne Fertiglos","OK"))))</f>
        <v/>
      </c>
    </row>
    <row r="12" ht="20" customHeight="1">
      <c r="A12" s="12" t="n"/>
      <c r="B12" s="12" t="n"/>
      <c r="C12" s="21" t="n"/>
      <c r="D12" s="12" t="n"/>
      <c r="E12" s="12" t="n"/>
      <c r="F12" s="12" t="n"/>
      <c r="G12" s="22" t="n"/>
      <c r="H12" s="15" t="n"/>
      <c r="I12" s="10">
        <f>IF(AND(Rückverfolgung!$B$3="",Rückverfolgung!$B$4=""),"",IF(Rückverfolgung!$B$3&lt;&gt;"",IF(COUNTIFS(Fertiglose!$F$2:$F$101,Rückverfolgung!$B$3,Fertiglose!$B$2:$B$101,$B12)&gt;0,"Ja",""),IF($F12=Rückverfolgung!$B$4,"Ja","")))</f>
        <v/>
      </c>
      <c r="J12" s="10">
        <f>IF(COUNTA(A12:H12)=0,"",IF(OR(A12="",B12="",C12="",D12="",F12="",G12="",H12=""),"Unvollständig",IF(G12&lt;=0,"Menge prüfen",IF(COUNTIF(Fertiglose!$B$2:$B$101,B12)=0,"Ohne Fertiglos","OK"))))</f>
        <v/>
      </c>
    </row>
    <row r="13" ht="20" customHeight="1">
      <c r="A13" s="12" t="n"/>
      <c r="B13" s="12" t="n"/>
      <c r="C13" s="21" t="n"/>
      <c r="D13" s="12" t="n"/>
      <c r="E13" s="12" t="n"/>
      <c r="F13" s="12" t="n"/>
      <c r="G13" s="22" t="n"/>
      <c r="H13" s="15" t="n"/>
      <c r="I13" s="9">
        <f>IF(AND(Rückverfolgung!$B$3="",Rückverfolgung!$B$4=""),"",IF(Rückverfolgung!$B$3&lt;&gt;"",IF(COUNTIFS(Fertiglose!$F$2:$F$101,Rückverfolgung!$B$3,Fertiglose!$B$2:$B$101,$B13)&gt;0,"Ja",""),IF($F13=Rückverfolgung!$B$4,"Ja","")))</f>
        <v/>
      </c>
      <c r="J13" s="9">
        <f>IF(COUNTA(A13:H13)=0,"",IF(OR(A13="",B13="",C13="",D13="",F13="",G13="",H13=""),"Unvollständig",IF(G13&lt;=0,"Menge prüfen",IF(COUNTIF(Fertiglose!$B$2:$B$101,B13)=0,"Ohne Fertiglos","OK"))))</f>
        <v/>
      </c>
    </row>
    <row r="14" ht="20" customHeight="1">
      <c r="A14" s="12" t="n"/>
      <c r="B14" s="12" t="n"/>
      <c r="C14" s="21" t="n"/>
      <c r="D14" s="12" t="n"/>
      <c r="E14" s="12" t="n"/>
      <c r="F14" s="12" t="n"/>
      <c r="G14" s="22" t="n"/>
      <c r="H14" s="15" t="n"/>
      <c r="I14" s="10">
        <f>IF(AND(Rückverfolgung!$B$3="",Rückverfolgung!$B$4=""),"",IF(Rückverfolgung!$B$3&lt;&gt;"",IF(COUNTIFS(Fertiglose!$F$2:$F$101,Rückverfolgung!$B$3,Fertiglose!$B$2:$B$101,$B14)&gt;0,"Ja",""),IF($F14=Rückverfolgung!$B$4,"Ja","")))</f>
        <v/>
      </c>
      <c r="J14" s="10">
        <f>IF(COUNTA(A14:H14)=0,"",IF(OR(A14="",B14="",C14="",D14="",F14="",G14="",H14=""),"Unvollständig",IF(G14&lt;=0,"Menge prüfen",IF(COUNTIF(Fertiglose!$B$2:$B$101,B14)=0,"Ohne Fertiglos","OK"))))</f>
        <v/>
      </c>
    </row>
    <row r="15" ht="20" customHeight="1">
      <c r="A15" s="12" t="n"/>
      <c r="B15" s="12" t="n"/>
      <c r="C15" s="21" t="n"/>
      <c r="D15" s="12" t="n"/>
      <c r="E15" s="12" t="n"/>
      <c r="F15" s="12" t="n"/>
      <c r="G15" s="22" t="n"/>
      <c r="H15" s="15" t="n"/>
      <c r="I15" s="9">
        <f>IF(AND(Rückverfolgung!$B$3="",Rückverfolgung!$B$4=""),"",IF(Rückverfolgung!$B$3&lt;&gt;"",IF(COUNTIFS(Fertiglose!$F$2:$F$101,Rückverfolgung!$B$3,Fertiglose!$B$2:$B$101,$B15)&gt;0,"Ja",""),IF($F15=Rückverfolgung!$B$4,"Ja","")))</f>
        <v/>
      </c>
      <c r="J15" s="9">
        <f>IF(COUNTA(A15:H15)=0,"",IF(OR(A15="",B15="",C15="",D15="",F15="",G15="",H15=""),"Unvollständig",IF(G15&lt;=0,"Menge prüfen",IF(COUNTIF(Fertiglose!$B$2:$B$101,B15)=0,"Ohne Fertiglos","OK"))))</f>
        <v/>
      </c>
    </row>
    <row r="16" ht="20" customHeight="1">
      <c r="A16" s="12" t="n"/>
      <c r="B16" s="12" t="n"/>
      <c r="C16" s="21" t="n"/>
      <c r="D16" s="12" t="n"/>
      <c r="E16" s="12" t="n"/>
      <c r="F16" s="12" t="n"/>
      <c r="G16" s="22" t="n"/>
      <c r="H16" s="15" t="n"/>
      <c r="I16" s="10">
        <f>IF(AND(Rückverfolgung!$B$3="",Rückverfolgung!$B$4=""),"",IF(Rückverfolgung!$B$3&lt;&gt;"",IF(COUNTIFS(Fertiglose!$F$2:$F$101,Rückverfolgung!$B$3,Fertiglose!$B$2:$B$101,$B16)&gt;0,"Ja",""),IF($F16=Rückverfolgung!$B$4,"Ja","")))</f>
        <v/>
      </c>
      <c r="J16" s="10">
        <f>IF(COUNTA(A16:H16)=0,"",IF(OR(A16="",B16="",C16="",D16="",F16="",G16="",H16=""),"Unvollständig",IF(G16&lt;=0,"Menge prüfen",IF(COUNTIF(Fertiglose!$B$2:$B$101,B16)=0,"Ohne Fertiglos","OK"))))</f>
        <v/>
      </c>
    </row>
    <row r="17" ht="20" customHeight="1">
      <c r="A17" s="12" t="n"/>
      <c r="B17" s="12" t="n"/>
      <c r="C17" s="21" t="n"/>
      <c r="D17" s="12" t="n"/>
      <c r="E17" s="12" t="n"/>
      <c r="F17" s="12" t="n"/>
      <c r="G17" s="22" t="n"/>
      <c r="H17" s="15" t="n"/>
      <c r="I17" s="9">
        <f>IF(AND(Rückverfolgung!$B$3="",Rückverfolgung!$B$4=""),"",IF(Rückverfolgung!$B$3&lt;&gt;"",IF(COUNTIFS(Fertiglose!$F$2:$F$101,Rückverfolgung!$B$3,Fertiglose!$B$2:$B$101,$B17)&gt;0,"Ja",""),IF($F17=Rückverfolgung!$B$4,"Ja","")))</f>
        <v/>
      </c>
      <c r="J17" s="9">
        <f>IF(COUNTA(A17:H17)=0,"",IF(OR(A17="",B17="",C17="",D17="",F17="",G17="",H17=""),"Unvollständig",IF(G17&lt;=0,"Menge prüfen",IF(COUNTIF(Fertiglose!$B$2:$B$101,B17)=0,"Ohne Fertiglos","OK"))))</f>
        <v/>
      </c>
    </row>
    <row r="18" ht="20" customHeight="1">
      <c r="A18" s="12" t="n"/>
      <c r="B18" s="12" t="n"/>
      <c r="C18" s="21" t="n"/>
      <c r="D18" s="12" t="n"/>
      <c r="E18" s="12" t="n"/>
      <c r="F18" s="12" t="n"/>
      <c r="G18" s="22" t="n"/>
      <c r="H18" s="15" t="n"/>
      <c r="I18" s="10">
        <f>IF(AND(Rückverfolgung!$B$3="",Rückverfolgung!$B$4=""),"",IF(Rückverfolgung!$B$3&lt;&gt;"",IF(COUNTIFS(Fertiglose!$F$2:$F$101,Rückverfolgung!$B$3,Fertiglose!$B$2:$B$101,$B18)&gt;0,"Ja",""),IF($F18=Rückverfolgung!$B$4,"Ja","")))</f>
        <v/>
      </c>
      <c r="J18" s="10">
        <f>IF(COUNTA(A18:H18)=0,"",IF(OR(A18="",B18="",C18="",D18="",F18="",G18="",H18=""),"Unvollständig",IF(G18&lt;=0,"Menge prüfen",IF(COUNTIF(Fertiglose!$B$2:$B$101,B18)=0,"Ohne Fertiglos","OK"))))</f>
        <v/>
      </c>
    </row>
    <row r="19" ht="20" customHeight="1">
      <c r="A19" s="12" t="n"/>
      <c r="B19" s="12" t="n"/>
      <c r="C19" s="21" t="n"/>
      <c r="D19" s="12" t="n"/>
      <c r="E19" s="12" t="n"/>
      <c r="F19" s="12" t="n"/>
      <c r="G19" s="22" t="n"/>
      <c r="H19" s="15" t="n"/>
      <c r="I19" s="9">
        <f>IF(AND(Rückverfolgung!$B$3="",Rückverfolgung!$B$4=""),"",IF(Rückverfolgung!$B$3&lt;&gt;"",IF(COUNTIFS(Fertiglose!$F$2:$F$101,Rückverfolgung!$B$3,Fertiglose!$B$2:$B$101,$B19)&gt;0,"Ja",""),IF($F19=Rückverfolgung!$B$4,"Ja","")))</f>
        <v/>
      </c>
      <c r="J19" s="9">
        <f>IF(COUNTA(A19:H19)=0,"",IF(OR(A19="",B19="",C19="",D19="",F19="",G19="",H19=""),"Unvollständig",IF(G19&lt;=0,"Menge prüfen",IF(COUNTIF(Fertiglose!$B$2:$B$101,B19)=0,"Ohne Fertiglos","OK"))))</f>
        <v/>
      </c>
    </row>
    <row r="20" ht="20" customHeight="1">
      <c r="A20" s="12" t="n"/>
      <c r="B20" s="12" t="n"/>
      <c r="C20" s="21" t="n"/>
      <c r="D20" s="12" t="n"/>
      <c r="E20" s="12" t="n"/>
      <c r="F20" s="12" t="n"/>
      <c r="G20" s="22" t="n"/>
      <c r="H20" s="15" t="n"/>
      <c r="I20" s="10">
        <f>IF(AND(Rückverfolgung!$B$3="",Rückverfolgung!$B$4=""),"",IF(Rückverfolgung!$B$3&lt;&gt;"",IF(COUNTIFS(Fertiglose!$F$2:$F$101,Rückverfolgung!$B$3,Fertiglose!$B$2:$B$101,$B20)&gt;0,"Ja",""),IF($F20=Rückverfolgung!$B$4,"Ja","")))</f>
        <v/>
      </c>
      <c r="J20" s="10">
        <f>IF(COUNTA(A20:H20)=0,"",IF(OR(A20="",B20="",C20="",D20="",F20="",G20="",H20=""),"Unvollständig",IF(G20&lt;=0,"Menge prüfen",IF(COUNTIF(Fertiglose!$B$2:$B$101,B20)=0,"Ohne Fertiglos","OK"))))</f>
        <v/>
      </c>
    </row>
    <row r="21" ht="20" customHeight="1">
      <c r="A21" s="12" t="n"/>
      <c r="B21" s="12" t="n"/>
      <c r="C21" s="21" t="n"/>
      <c r="D21" s="12" t="n"/>
      <c r="E21" s="12" t="n"/>
      <c r="F21" s="12" t="n"/>
      <c r="G21" s="22" t="n"/>
      <c r="H21" s="15" t="n"/>
      <c r="I21" s="9">
        <f>IF(AND(Rückverfolgung!$B$3="",Rückverfolgung!$B$4=""),"",IF(Rückverfolgung!$B$3&lt;&gt;"",IF(COUNTIFS(Fertiglose!$F$2:$F$101,Rückverfolgung!$B$3,Fertiglose!$B$2:$B$101,$B21)&gt;0,"Ja",""),IF($F21=Rückverfolgung!$B$4,"Ja","")))</f>
        <v/>
      </c>
      <c r="J21" s="9">
        <f>IF(COUNTA(A21:H21)=0,"",IF(OR(A21="",B21="",C21="",D21="",F21="",G21="",H21=""),"Unvollständig",IF(G21&lt;=0,"Menge prüfen",IF(COUNTIF(Fertiglose!$B$2:$B$101,B21)=0,"Ohne Fertiglos","OK"))))</f>
        <v/>
      </c>
    </row>
    <row r="22" ht="20" customHeight="1">
      <c r="A22" s="12" t="n"/>
      <c r="B22" s="12" t="n"/>
      <c r="C22" s="21" t="n"/>
      <c r="D22" s="12" t="n"/>
      <c r="E22" s="12" t="n"/>
      <c r="F22" s="12" t="n"/>
      <c r="G22" s="22" t="n"/>
      <c r="H22" s="15" t="n"/>
      <c r="I22" s="10">
        <f>IF(AND(Rückverfolgung!$B$3="",Rückverfolgung!$B$4=""),"",IF(Rückverfolgung!$B$3&lt;&gt;"",IF(COUNTIFS(Fertiglose!$F$2:$F$101,Rückverfolgung!$B$3,Fertiglose!$B$2:$B$101,$B22)&gt;0,"Ja",""),IF($F22=Rückverfolgung!$B$4,"Ja","")))</f>
        <v/>
      </c>
      <c r="J22" s="10">
        <f>IF(COUNTA(A22:H22)=0,"",IF(OR(A22="",B22="",C22="",D22="",F22="",G22="",H22=""),"Unvollständig",IF(G22&lt;=0,"Menge prüfen",IF(COUNTIF(Fertiglose!$B$2:$B$101,B22)=0,"Ohne Fertiglos","OK"))))</f>
        <v/>
      </c>
    </row>
    <row r="23" ht="20" customHeight="1">
      <c r="A23" s="12" t="n"/>
      <c r="B23" s="12" t="n"/>
      <c r="C23" s="21" t="n"/>
      <c r="D23" s="12" t="n"/>
      <c r="E23" s="12" t="n"/>
      <c r="F23" s="12" t="n"/>
      <c r="G23" s="22" t="n"/>
      <c r="H23" s="15" t="n"/>
      <c r="I23" s="9">
        <f>IF(AND(Rückverfolgung!$B$3="",Rückverfolgung!$B$4=""),"",IF(Rückverfolgung!$B$3&lt;&gt;"",IF(COUNTIFS(Fertiglose!$F$2:$F$101,Rückverfolgung!$B$3,Fertiglose!$B$2:$B$101,$B23)&gt;0,"Ja",""),IF($F23=Rückverfolgung!$B$4,"Ja","")))</f>
        <v/>
      </c>
      <c r="J23" s="9">
        <f>IF(COUNTA(A23:H23)=0,"",IF(OR(A23="",B23="",C23="",D23="",F23="",G23="",H23=""),"Unvollständig",IF(G23&lt;=0,"Menge prüfen",IF(COUNTIF(Fertiglose!$B$2:$B$101,B23)=0,"Ohne Fertiglos","OK"))))</f>
        <v/>
      </c>
    </row>
    <row r="24" ht="20" customHeight="1">
      <c r="A24" s="12" t="n"/>
      <c r="B24" s="12" t="n"/>
      <c r="C24" s="21" t="n"/>
      <c r="D24" s="12" t="n"/>
      <c r="E24" s="12" t="n"/>
      <c r="F24" s="12" t="n"/>
      <c r="G24" s="22" t="n"/>
      <c r="H24" s="15" t="n"/>
      <c r="I24" s="10">
        <f>IF(AND(Rückverfolgung!$B$3="",Rückverfolgung!$B$4=""),"",IF(Rückverfolgung!$B$3&lt;&gt;"",IF(COUNTIFS(Fertiglose!$F$2:$F$101,Rückverfolgung!$B$3,Fertiglose!$B$2:$B$101,$B24)&gt;0,"Ja",""),IF($F24=Rückverfolgung!$B$4,"Ja","")))</f>
        <v/>
      </c>
      <c r="J24" s="10">
        <f>IF(COUNTA(A24:H24)=0,"",IF(OR(A24="",B24="",C24="",D24="",F24="",G24="",H24=""),"Unvollständig",IF(G24&lt;=0,"Menge prüfen",IF(COUNTIF(Fertiglose!$B$2:$B$101,B24)=0,"Ohne Fertiglos","OK"))))</f>
        <v/>
      </c>
    </row>
    <row r="25" ht="20" customHeight="1">
      <c r="A25" s="12" t="n"/>
      <c r="B25" s="12" t="n"/>
      <c r="C25" s="21" t="n"/>
      <c r="D25" s="12" t="n"/>
      <c r="E25" s="12" t="n"/>
      <c r="F25" s="12" t="n"/>
      <c r="G25" s="22" t="n"/>
      <c r="H25" s="15" t="n"/>
      <c r="I25" s="9">
        <f>IF(AND(Rückverfolgung!$B$3="",Rückverfolgung!$B$4=""),"",IF(Rückverfolgung!$B$3&lt;&gt;"",IF(COUNTIFS(Fertiglose!$F$2:$F$101,Rückverfolgung!$B$3,Fertiglose!$B$2:$B$101,$B25)&gt;0,"Ja",""),IF($F25=Rückverfolgung!$B$4,"Ja","")))</f>
        <v/>
      </c>
      <c r="J25" s="9">
        <f>IF(COUNTA(A25:H25)=0,"",IF(OR(A25="",B25="",C25="",D25="",F25="",G25="",H25=""),"Unvollständig",IF(G25&lt;=0,"Menge prüfen",IF(COUNTIF(Fertiglose!$B$2:$B$101,B25)=0,"Ohne Fertiglos","OK"))))</f>
        <v/>
      </c>
    </row>
    <row r="26" ht="20" customHeight="1">
      <c r="A26" s="12" t="n"/>
      <c r="B26" s="12" t="n"/>
      <c r="C26" s="21" t="n"/>
      <c r="D26" s="12" t="n"/>
      <c r="E26" s="12" t="n"/>
      <c r="F26" s="12" t="n"/>
      <c r="G26" s="22" t="n"/>
      <c r="H26" s="15" t="n"/>
      <c r="I26" s="10">
        <f>IF(AND(Rückverfolgung!$B$3="",Rückverfolgung!$B$4=""),"",IF(Rückverfolgung!$B$3&lt;&gt;"",IF(COUNTIFS(Fertiglose!$F$2:$F$101,Rückverfolgung!$B$3,Fertiglose!$B$2:$B$101,$B26)&gt;0,"Ja",""),IF($F26=Rückverfolgung!$B$4,"Ja","")))</f>
        <v/>
      </c>
      <c r="J26" s="10">
        <f>IF(COUNTA(A26:H26)=0,"",IF(OR(A26="",B26="",C26="",D26="",F26="",G26="",H26=""),"Unvollständig",IF(G26&lt;=0,"Menge prüfen",IF(COUNTIF(Fertiglose!$B$2:$B$101,B26)=0,"Ohne Fertiglos","OK"))))</f>
        <v/>
      </c>
    </row>
    <row r="27" ht="20" customHeight="1">
      <c r="A27" s="12" t="n"/>
      <c r="B27" s="12" t="n"/>
      <c r="C27" s="21" t="n"/>
      <c r="D27" s="12" t="n"/>
      <c r="E27" s="12" t="n"/>
      <c r="F27" s="12" t="n"/>
      <c r="G27" s="22" t="n"/>
      <c r="H27" s="15" t="n"/>
      <c r="I27" s="9">
        <f>IF(AND(Rückverfolgung!$B$3="",Rückverfolgung!$B$4=""),"",IF(Rückverfolgung!$B$3&lt;&gt;"",IF(COUNTIFS(Fertiglose!$F$2:$F$101,Rückverfolgung!$B$3,Fertiglose!$B$2:$B$101,$B27)&gt;0,"Ja",""),IF($F27=Rückverfolgung!$B$4,"Ja","")))</f>
        <v/>
      </c>
      <c r="J27" s="9">
        <f>IF(COUNTA(A27:H27)=0,"",IF(OR(A27="",B27="",C27="",D27="",F27="",G27="",H27=""),"Unvollständig",IF(G27&lt;=0,"Menge prüfen",IF(COUNTIF(Fertiglose!$B$2:$B$101,B27)=0,"Ohne Fertiglos","OK"))))</f>
        <v/>
      </c>
    </row>
    <row r="28" ht="20" customHeight="1">
      <c r="A28" s="12" t="n"/>
      <c r="B28" s="12" t="n"/>
      <c r="C28" s="21" t="n"/>
      <c r="D28" s="12" t="n"/>
      <c r="E28" s="12" t="n"/>
      <c r="F28" s="12" t="n"/>
      <c r="G28" s="22" t="n"/>
      <c r="H28" s="15" t="n"/>
      <c r="I28" s="10">
        <f>IF(AND(Rückverfolgung!$B$3="",Rückverfolgung!$B$4=""),"",IF(Rückverfolgung!$B$3&lt;&gt;"",IF(COUNTIFS(Fertiglose!$F$2:$F$101,Rückverfolgung!$B$3,Fertiglose!$B$2:$B$101,$B28)&gt;0,"Ja",""),IF($F28=Rückverfolgung!$B$4,"Ja","")))</f>
        <v/>
      </c>
      <c r="J28" s="10">
        <f>IF(COUNTA(A28:H28)=0,"",IF(OR(A28="",B28="",C28="",D28="",F28="",G28="",H28=""),"Unvollständig",IF(G28&lt;=0,"Menge prüfen",IF(COUNTIF(Fertiglose!$B$2:$B$101,B28)=0,"Ohne Fertiglos","OK"))))</f>
        <v/>
      </c>
    </row>
    <row r="29" ht="20" customHeight="1">
      <c r="A29" s="12" t="n"/>
      <c r="B29" s="12" t="n"/>
      <c r="C29" s="21" t="n"/>
      <c r="D29" s="12" t="n"/>
      <c r="E29" s="12" t="n"/>
      <c r="F29" s="12" t="n"/>
      <c r="G29" s="22" t="n"/>
      <c r="H29" s="15" t="n"/>
      <c r="I29" s="9">
        <f>IF(AND(Rückverfolgung!$B$3="",Rückverfolgung!$B$4=""),"",IF(Rückverfolgung!$B$3&lt;&gt;"",IF(COUNTIFS(Fertiglose!$F$2:$F$101,Rückverfolgung!$B$3,Fertiglose!$B$2:$B$101,$B29)&gt;0,"Ja",""),IF($F29=Rückverfolgung!$B$4,"Ja","")))</f>
        <v/>
      </c>
      <c r="J29" s="9">
        <f>IF(COUNTA(A29:H29)=0,"",IF(OR(A29="",B29="",C29="",D29="",F29="",G29="",H29=""),"Unvollständig",IF(G29&lt;=0,"Menge prüfen",IF(COUNTIF(Fertiglose!$B$2:$B$101,B29)=0,"Ohne Fertiglos","OK"))))</f>
        <v/>
      </c>
    </row>
    <row r="30" ht="20" customHeight="1">
      <c r="A30" s="12" t="n"/>
      <c r="B30" s="12" t="n"/>
      <c r="C30" s="21" t="n"/>
      <c r="D30" s="12" t="n"/>
      <c r="E30" s="12" t="n"/>
      <c r="F30" s="12" t="n"/>
      <c r="G30" s="22" t="n"/>
      <c r="H30" s="15" t="n"/>
      <c r="I30" s="10">
        <f>IF(AND(Rückverfolgung!$B$3="",Rückverfolgung!$B$4=""),"",IF(Rückverfolgung!$B$3&lt;&gt;"",IF(COUNTIFS(Fertiglose!$F$2:$F$101,Rückverfolgung!$B$3,Fertiglose!$B$2:$B$101,$B30)&gt;0,"Ja",""),IF($F30=Rückverfolgung!$B$4,"Ja","")))</f>
        <v/>
      </c>
      <c r="J30" s="10">
        <f>IF(COUNTA(A30:H30)=0,"",IF(OR(A30="",B30="",C30="",D30="",F30="",G30="",H30=""),"Unvollständig",IF(G30&lt;=0,"Menge prüfen",IF(COUNTIF(Fertiglose!$B$2:$B$101,B30)=0,"Ohne Fertiglos","OK"))))</f>
        <v/>
      </c>
    </row>
    <row r="31" ht="20" customHeight="1">
      <c r="A31" s="12" t="n"/>
      <c r="B31" s="12" t="n"/>
      <c r="C31" s="21" t="n"/>
      <c r="D31" s="12" t="n"/>
      <c r="E31" s="12" t="n"/>
      <c r="F31" s="12" t="n"/>
      <c r="G31" s="22" t="n"/>
      <c r="H31" s="15" t="n"/>
      <c r="I31" s="9">
        <f>IF(AND(Rückverfolgung!$B$3="",Rückverfolgung!$B$4=""),"",IF(Rückverfolgung!$B$3&lt;&gt;"",IF(COUNTIFS(Fertiglose!$F$2:$F$101,Rückverfolgung!$B$3,Fertiglose!$B$2:$B$101,$B31)&gt;0,"Ja",""),IF($F31=Rückverfolgung!$B$4,"Ja","")))</f>
        <v/>
      </c>
      <c r="J31" s="9">
        <f>IF(COUNTA(A31:H31)=0,"",IF(OR(A31="",B31="",C31="",D31="",F31="",G31="",H31=""),"Unvollständig",IF(G31&lt;=0,"Menge prüfen",IF(COUNTIF(Fertiglose!$B$2:$B$101,B31)=0,"Ohne Fertiglos","OK"))))</f>
        <v/>
      </c>
    </row>
    <row r="32" ht="20" customHeight="1">
      <c r="A32" s="12" t="n"/>
      <c r="B32" s="12" t="n"/>
      <c r="C32" s="21" t="n"/>
      <c r="D32" s="12" t="n"/>
      <c r="E32" s="12" t="n"/>
      <c r="F32" s="12" t="n"/>
      <c r="G32" s="22" t="n"/>
      <c r="H32" s="15" t="n"/>
      <c r="I32" s="10">
        <f>IF(AND(Rückverfolgung!$B$3="",Rückverfolgung!$B$4=""),"",IF(Rückverfolgung!$B$3&lt;&gt;"",IF(COUNTIFS(Fertiglose!$F$2:$F$101,Rückverfolgung!$B$3,Fertiglose!$B$2:$B$101,$B32)&gt;0,"Ja",""),IF($F32=Rückverfolgung!$B$4,"Ja","")))</f>
        <v/>
      </c>
      <c r="J32" s="10">
        <f>IF(COUNTA(A32:H32)=0,"",IF(OR(A32="",B32="",C32="",D32="",F32="",G32="",H32=""),"Unvollständig",IF(G32&lt;=0,"Menge prüfen",IF(COUNTIF(Fertiglose!$B$2:$B$101,B32)=0,"Ohne Fertiglos","OK"))))</f>
        <v/>
      </c>
    </row>
    <row r="33" ht="20" customHeight="1">
      <c r="A33" s="12" t="n"/>
      <c r="B33" s="12" t="n"/>
      <c r="C33" s="21" t="n"/>
      <c r="D33" s="12" t="n"/>
      <c r="E33" s="12" t="n"/>
      <c r="F33" s="12" t="n"/>
      <c r="G33" s="22" t="n"/>
      <c r="H33" s="15" t="n"/>
      <c r="I33" s="9">
        <f>IF(AND(Rückverfolgung!$B$3="",Rückverfolgung!$B$4=""),"",IF(Rückverfolgung!$B$3&lt;&gt;"",IF(COUNTIFS(Fertiglose!$F$2:$F$101,Rückverfolgung!$B$3,Fertiglose!$B$2:$B$101,$B33)&gt;0,"Ja",""),IF($F33=Rückverfolgung!$B$4,"Ja","")))</f>
        <v/>
      </c>
      <c r="J33" s="9">
        <f>IF(COUNTA(A33:H33)=0,"",IF(OR(A33="",B33="",C33="",D33="",F33="",G33="",H33=""),"Unvollständig",IF(G33&lt;=0,"Menge prüfen",IF(COUNTIF(Fertiglose!$B$2:$B$101,B33)=0,"Ohne Fertiglos","OK"))))</f>
        <v/>
      </c>
    </row>
    <row r="34" ht="20" customHeight="1">
      <c r="A34" s="12" t="n"/>
      <c r="B34" s="12" t="n"/>
      <c r="C34" s="21" t="n"/>
      <c r="D34" s="12" t="n"/>
      <c r="E34" s="12" t="n"/>
      <c r="F34" s="12" t="n"/>
      <c r="G34" s="22" t="n"/>
      <c r="H34" s="15" t="n"/>
      <c r="I34" s="10">
        <f>IF(AND(Rückverfolgung!$B$3="",Rückverfolgung!$B$4=""),"",IF(Rückverfolgung!$B$3&lt;&gt;"",IF(COUNTIFS(Fertiglose!$F$2:$F$101,Rückverfolgung!$B$3,Fertiglose!$B$2:$B$101,$B34)&gt;0,"Ja",""),IF($F34=Rückverfolgung!$B$4,"Ja","")))</f>
        <v/>
      </c>
      <c r="J34" s="10">
        <f>IF(COUNTA(A34:H34)=0,"",IF(OR(A34="",B34="",C34="",D34="",F34="",G34="",H34=""),"Unvollständig",IF(G34&lt;=0,"Menge prüfen",IF(COUNTIF(Fertiglose!$B$2:$B$101,B34)=0,"Ohne Fertiglos","OK"))))</f>
        <v/>
      </c>
    </row>
    <row r="35" ht="20" customHeight="1">
      <c r="A35" s="12" t="n"/>
      <c r="B35" s="12" t="n"/>
      <c r="C35" s="21" t="n"/>
      <c r="D35" s="12" t="n"/>
      <c r="E35" s="12" t="n"/>
      <c r="F35" s="12" t="n"/>
      <c r="G35" s="22" t="n"/>
      <c r="H35" s="15" t="n"/>
      <c r="I35" s="9">
        <f>IF(AND(Rückverfolgung!$B$3="",Rückverfolgung!$B$4=""),"",IF(Rückverfolgung!$B$3&lt;&gt;"",IF(COUNTIFS(Fertiglose!$F$2:$F$101,Rückverfolgung!$B$3,Fertiglose!$B$2:$B$101,$B35)&gt;0,"Ja",""),IF($F35=Rückverfolgung!$B$4,"Ja","")))</f>
        <v/>
      </c>
      <c r="J35" s="9">
        <f>IF(COUNTA(A35:H35)=0,"",IF(OR(A35="",B35="",C35="",D35="",F35="",G35="",H35=""),"Unvollständig",IF(G35&lt;=0,"Menge prüfen",IF(COUNTIF(Fertiglose!$B$2:$B$101,B35)=0,"Ohne Fertiglos","OK"))))</f>
        <v/>
      </c>
    </row>
    <row r="36" ht="20" customHeight="1">
      <c r="A36" s="12" t="n"/>
      <c r="B36" s="12" t="n"/>
      <c r="C36" s="21" t="n"/>
      <c r="D36" s="12" t="n"/>
      <c r="E36" s="12" t="n"/>
      <c r="F36" s="12" t="n"/>
      <c r="G36" s="22" t="n"/>
      <c r="H36" s="15" t="n"/>
      <c r="I36" s="10">
        <f>IF(AND(Rückverfolgung!$B$3="",Rückverfolgung!$B$4=""),"",IF(Rückverfolgung!$B$3&lt;&gt;"",IF(COUNTIFS(Fertiglose!$F$2:$F$101,Rückverfolgung!$B$3,Fertiglose!$B$2:$B$101,$B36)&gt;0,"Ja",""),IF($F36=Rückverfolgung!$B$4,"Ja","")))</f>
        <v/>
      </c>
      <c r="J36" s="10">
        <f>IF(COUNTA(A36:H36)=0,"",IF(OR(A36="",B36="",C36="",D36="",F36="",G36="",H36=""),"Unvollständig",IF(G36&lt;=0,"Menge prüfen",IF(COUNTIF(Fertiglose!$B$2:$B$101,B36)=0,"Ohne Fertiglos","OK"))))</f>
        <v/>
      </c>
    </row>
    <row r="37" ht="20" customHeight="1">
      <c r="A37" s="12" t="n"/>
      <c r="B37" s="12" t="n"/>
      <c r="C37" s="21" t="n"/>
      <c r="D37" s="12" t="n"/>
      <c r="E37" s="12" t="n"/>
      <c r="F37" s="12" t="n"/>
      <c r="G37" s="22" t="n"/>
      <c r="H37" s="15" t="n"/>
      <c r="I37" s="9">
        <f>IF(AND(Rückverfolgung!$B$3="",Rückverfolgung!$B$4=""),"",IF(Rückverfolgung!$B$3&lt;&gt;"",IF(COUNTIFS(Fertiglose!$F$2:$F$101,Rückverfolgung!$B$3,Fertiglose!$B$2:$B$101,$B37)&gt;0,"Ja",""),IF($F37=Rückverfolgung!$B$4,"Ja","")))</f>
        <v/>
      </c>
      <c r="J37" s="9">
        <f>IF(COUNTA(A37:H37)=0,"",IF(OR(A37="",B37="",C37="",D37="",F37="",G37="",H37=""),"Unvollständig",IF(G37&lt;=0,"Menge prüfen",IF(COUNTIF(Fertiglose!$B$2:$B$101,B37)=0,"Ohne Fertiglos","OK"))))</f>
        <v/>
      </c>
    </row>
    <row r="38" ht="20" customHeight="1">
      <c r="A38" s="12" t="n"/>
      <c r="B38" s="12" t="n"/>
      <c r="C38" s="21" t="n"/>
      <c r="D38" s="12" t="n"/>
      <c r="E38" s="12" t="n"/>
      <c r="F38" s="12" t="n"/>
      <c r="G38" s="22" t="n"/>
      <c r="H38" s="15" t="n"/>
      <c r="I38" s="10">
        <f>IF(AND(Rückverfolgung!$B$3="",Rückverfolgung!$B$4=""),"",IF(Rückverfolgung!$B$3&lt;&gt;"",IF(COUNTIFS(Fertiglose!$F$2:$F$101,Rückverfolgung!$B$3,Fertiglose!$B$2:$B$101,$B38)&gt;0,"Ja",""),IF($F38=Rückverfolgung!$B$4,"Ja","")))</f>
        <v/>
      </c>
      <c r="J38" s="10">
        <f>IF(COUNTA(A38:H38)=0,"",IF(OR(A38="",B38="",C38="",D38="",F38="",G38="",H38=""),"Unvollständig",IF(G38&lt;=0,"Menge prüfen",IF(COUNTIF(Fertiglose!$B$2:$B$101,B38)=0,"Ohne Fertiglos","OK"))))</f>
        <v/>
      </c>
    </row>
    <row r="39" ht="20" customHeight="1">
      <c r="A39" s="12" t="n"/>
      <c r="B39" s="12" t="n"/>
      <c r="C39" s="21" t="n"/>
      <c r="D39" s="12" t="n"/>
      <c r="E39" s="12" t="n"/>
      <c r="F39" s="12" t="n"/>
      <c r="G39" s="22" t="n"/>
      <c r="H39" s="15" t="n"/>
      <c r="I39" s="9">
        <f>IF(AND(Rückverfolgung!$B$3="",Rückverfolgung!$B$4=""),"",IF(Rückverfolgung!$B$3&lt;&gt;"",IF(COUNTIFS(Fertiglose!$F$2:$F$101,Rückverfolgung!$B$3,Fertiglose!$B$2:$B$101,$B39)&gt;0,"Ja",""),IF($F39=Rückverfolgung!$B$4,"Ja","")))</f>
        <v/>
      </c>
      <c r="J39" s="9">
        <f>IF(COUNTA(A39:H39)=0,"",IF(OR(A39="",B39="",C39="",D39="",F39="",G39="",H39=""),"Unvollständig",IF(G39&lt;=0,"Menge prüfen",IF(COUNTIF(Fertiglose!$B$2:$B$101,B39)=0,"Ohne Fertiglos","OK"))))</f>
        <v/>
      </c>
    </row>
    <row r="40" ht="20" customHeight="1">
      <c r="A40" s="12" t="n"/>
      <c r="B40" s="12" t="n"/>
      <c r="C40" s="21" t="n"/>
      <c r="D40" s="12" t="n"/>
      <c r="E40" s="12" t="n"/>
      <c r="F40" s="12" t="n"/>
      <c r="G40" s="22" t="n"/>
      <c r="H40" s="15" t="n"/>
      <c r="I40" s="10">
        <f>IF(AND(Rückverfolgung!$B$3="",Rückverfolgung!$B$4=""),"",IF(Rückverfolgung!$B$3&lt;&gt;"",IF(COUNTIFS(Fertiglose!$F$2:$F$101,Rückverfolgung!$B$3,Fertiglose!$B$2:$B$101,$B40)&gt;0,"Ja",""),IF($F40=Rückverfolgung!$B$4,"Ja","")))</f>
        <v/>
      </c>
      <c r="J40" s="10">
        <f>IF(COUNTA(A40:H40)=0,"",IF(OR(A40="",B40="",C40="",D40="",F40="",G40="",H40=""),"Unvollständig",IF(G40&lt;=0,"Menge prüfen",IF(COUNTIF(Fertiglose!$B$2:$B$101,B40)=0,"Ohne Fertiglos","OK"))))</f>
        <v/>
      </c>
    </row>
    <row r="41" ht="20" customHeight="1">
      <c r="A41" s="12" t="n"/>
      <c r="B41" s="12" t="n"/>
      <c r="C41" s="21" t="n"/>
      <c r="D41" s="12" t="n"/>
      <c r="E41" s="12" t="n"/>
      <c r="F41" s="12" t="n"/>
      <c r="G41" s="22" t="n"/>
      <c r="H41" s="15" t="n"/>
      <c r="I41" s="9">
        <f>IF(AND(Rückverfolgung!$B$3="",Rückverfolgung!$B$4=""),"",IF(Rückverfolgung!$B$3&lt;&gt;"",IF(COUNTIFS(Fertiglose!$F$2:$F$101,Rückverfolgung!$B$3,Fertiglose!$B$2:$B$101,$B41)&gt;0,"Ja",""),IF($F41=Rückverfolgung!$B$4,"Ja","")))</f>
        <v/>
      </c>
      <c r="J41" s="9">
        <f>IF(COUNTA(A41:H41)=0,"",IF(OR(A41="",B41="",C41="",D41="",F41="",G41="",H41=""),"Unvollständig",IF(G41&lt;=0,"Menge prüfen",IF(COUNTIF(Fertiglose!$B$2:$B$101,B41)=0,"Ohne Fertiglos","OK"))))</f>
        <v/>
      </c>
    </row>
    <row r="42" ht="20" customHeight="1">
      <c r="A42" s="12" t="n"/>
      <c r="B42" s="12" t="n"/>
      <c r="C42" s="21" t="n"/>
      <c r="D42" s="12" t="n"/>
      <c r="E42" s="12" t="n"/>
      <c r="F42" s="12" t="n"/>
      <c r="G42" s="22" t="n"/>
      <c r="H42" s="15" t="n"/>
      <c r="I42" s="10">
        <f>IF(AND(Rückverfolgung!$B$3="",Rückverfolgung!$B$4=""),"",IF(Rückverfolgung!$B$3&lt;&gt;"",IF(COUNTIFS(Fertiglose!$F$2:$F$101,Rückverfolgung!$B$3,Fertiglose!$B$2:$B$101,$B42)&gt;0,"Ja",""),IF($F42=Rückverfolgung!$B$4,"Ja","")))</f>
        <v/>
      </c>
      <c r="J42" s="10">
        <f>IF(COUNTA(A42:H42)=0,"",IF(OR(A42="",B42="",C42="",D42="",F42="",G42="",H42=""),"Unvollständig",IF(G42&lt;=0,"Menge prüfen",IF(COUNTIF(Fertiglose!$B$2:$B$101,B42)=0,"Ohne Fertiglos","OK"))))</f>
        <v/>
      </c>
    </row>
    <row r="43" ht="20" customHeight="1">
      <c r="A43" s="12" t="n"/>
      <c r="B43" s="12" t="n"/>
      <c r="C43" s="21" t="n"/>
      <c r="D43" s="12" t="n"/>
      <c r="E43" s="12" t="n"/>
      <c r="F43" s="12" t="n"/>
      <c r="G43" s="22" t="n"/>
      <c r="H43" s="15" t="n"/>
      <c r="I43" s="9">
        <f>IF(AND(Rückverfolgung!$B$3="",Rückverfolgung!$B$4=""),"",IF(Rückverfolgung!$B$3&lt;&gt;"",IF(COUNTIFS(Fertiglose!$F$2:$F$101,Rückverfolgung!$B$3,Fertiglose!$B$2:$B$101,$B43)&gt;0,"Ja",""),IF($F43=Rückverfolgung!$B$4,"Ja","")))</f>
        <v/>
      </c>
      <c r="J43" s="9">
        <f>IF(COUNTA(A43:H43)=0,"",IF(OR(A43="",B43="",C43="",D43="",F43="",G43="",H43=""),"Unvollständig",IF(G43&lt;=0,"Menge prüfen",IF(COUNTIF(Fertiglose!$B$2:$B$101,B43)=0,"Ohne Fertiglos","OK"))))</f>
        <v/>
      </c>
    </row>
    <row r="44" ht="20" customHeight="1">
      <c r="A44" s="12" t="n"/>
      <c r="B44" s="12" t="n"/>
      <c r="C44" s="21" t="n"/>
      <c r="D44" s="12" t="n"/>
      <c r="E44" s="12" t="n"/>
      <c r="F44" s="12" t="n"/>
      <c r="G44" s="22" t="n"/>
      <c r="H44" s="15" t="n"/>
      <c r="I44" s="10">
        <f>IF(AND(Rückverfolgung!$B$3="",Rückverfolgung!$B$4=""),"",IF(Rückverfolgung!$B$3&lt;&gt;"",IF(COUNTIFS(Fertiglose!$F$2:$F$101,Rückverfolgung!$B$3,Fertiglose!$B$2:$B$101,$B44)&gt;0,"Ja",""),IF($F44=Rückverfolgung!$B$4,"Ja","")))</f>
        <v/>
      </c>
      <c r="J44" s="10">
        <f>IF(COUNTA(A44:H44)=0,"",IF(OR(A44="",B44="",C44="",D44="",F44="",G44="",H44=""),"Unvollständig",IF(G44&lt;=0,"Menge prüfen",IF(COUNTIF(Fertiglose!$B$2:$B$101,B44)=0,"Ohne Fertiglos","OK"))))</f>
        <v/>
      </c>
    </row>
    <row r="45" ht="20" customHeight="1">
      <c r="A45" s="12" t="n"/>
      <c r="B45" s="12" t="n"/>
      <c r="C45" s="21" t="n"/>
      <c r="D45" s="12" t="n"/>
      <c r="E45" s="12" t="n"/>
      <c r="F45" s="12" t="n"/>
      <c r="G45" s="22" t="n"/>
      <c r="H45" s="15" t="n"/>
      <c r="I45" s="9">
        <f>IF(AND(Rückverfolgung!$B$3="",Rückverfolgung!$B$4=""),"",IF(Rückverfolgung!$B$3&lt;&gt;"",IF(COUNTIFS(Fertiglose!$F$2:$F$101,Rückverfolgung!$B$3,Fertiglose!$B$2:$B$101,$B45)&gt;0,"Ja",""),IF($F45=Rückverfolgung!$B$4,"Ja","")))</f>
        <v/>
      </c>
      <c r="J45" s="9">
        <f>IF(COUNTA(A45:H45)=0,"",IF(OR(A45="",B45="",C45="",D45="",F45="",G45="",H45=""),"Unvollständig",IF(G45&lt;=0,"Menge prüfen",IF(COUNTIF(Fertiglose!$B$2:$B$101,B45)=0,"Ohne Fertiglos","OK"))))</f>
        <v/>
      </c>
    </row>
    <row r="46" ht="20" customHeight="1">
      <c r="A46" s="12" t="n"/>
      <c r="B46" s="12" t="n"/>
      <c r="C46" s="21" t="n"/>
      <c r="D46" s="12" t="n"/>
      <c r="E46" s="12" t="n"/>
      <c r="F46" s="12" t="n"/>
      <c r="G46" s="22" t="n"/>
      <c r="H46" s="15" t="n"/>
      <c r="I46" s="10">
        <f>IF(AND(Rückverfolgung!$B$3="",Rückverfolgung!$B$4=""),"",IF(Rückverfolgung!$B$3&lt;&gt;"",IF(COUNTIFS(Fertiglose!$F$2:$F$101,Rückverfolgung!$B$3,Fertiglose!$B$2:$B$101,$B46)&gt;0,"Ja",""),IF($F46=Rückverfolgung!$B$4,"Ja","")))</f>
        <v/>
      </c>
      <c r="J46" s="10">
        <f>IF(COUNTA(A46:H46)=0,"",IF(OR(A46="",B46="",C46="",D46="",F46="",G46="",H46=""),"Unvollständig",IF(G46&lt;=0,"Menge prüfen",IF(COUNTIF(Fertiglose!$B$2:$B$101,B46)=0,"Ohne Fertiglos","OK"))))</f>
        <v/>
      </c>
    </row>
    <row r="47" ht="20" customHeight="1">
      <c r="A47" s="12" t="n"/>
      <c r="B47" s="12" t="n"/>
      <c r="C47" s="21" t="n"/>
      <c r="D47" s="12" t="n"/>
      <c r="E47" s="12" t="n"/>
      <c r="F47" s="12" t="n"/>
      <c r="G47" s="22" t="n"/>
      <c r="H47" s="15" t="n"/>
      <c r="I47" s="9">
        <f>IF(AND(Rückverfolgung!$B$3="",Rückverfolgung!$B$4=""),"",IF(Rückverfolgung!$B$3&lt;&gt;"",IF(COUNTIFS(Fertiglose!$F$2:$F$101,Rückverfolgung!$B$3,Fertiglose!$B$2:$B$101,$B47)&gt;0,"Ja",""),IF($F47=Rückverfolgung!$B$4,"Ja","")))</f>
        <v/>
      </c>
      <c r="J47" s="9">
        <f>IF(COUNTA(A47:H47)=0,"",IF(OR(A47="",B47="",C47="",D47="",F47="",G47="",H47=""),"Unvollständig",IF(G47&lt;=0,"Menge prüfen",IF(COUNTIF(Fertiglose!$B$2:$B$101,B47)=0,"Ohne Fertiglos","OK"))))</f>
        <v/>
      </c>
    </row>
    <row r="48" ht="20" customHeight="1">
      <c r="A48" s="12" t="n"/>
      <c r="B48" s="12" t="n"/>
      <c r="C48" s="21" t="n"/>
      <c r="D48" s="12" t="n"/>
      <c r="E48" s="12" t="n"/>
      <c r="F48" s="12" t="n"/>
      <c r="G48" s="22" t="n"/>
      <c r="H48" s="15" t="n"/>
      <c r="I48" s="10">
        <f>IF(AND(Rückverfolgung!$B$3="",Rückverfolgung!$B$4=""),"",IF(Rückverfolgung!$B$3&lt;&gt;"",IF(COUNTIFS(Fertiglose!$F$2:$F$101,Rückverfolgung!$B$3,Fertiglose!$B$2:$B$101,$B48)&gt;0,"Ja",""),IF($F48=Rückverfolgung!$B$4,"Ja","")))</f>
        <v/>
      </c>
      <c r="J48" s="10">
        <f>IF(COUNTA(A48:H48)=0,"",IF(OR(A48="",B48="",C48="",D48="",F48="",G48="",H48=""),"Unvollständig",IF(G48&lt;=0,"Menge prüfen",IF(COUNTIF(Fertiglose!$B$2:$B$101,B48)=0,"Ohne Fertiglos","OK"))))</f>
        <v/>
      </c>
    </row>
    <row r="49" ht="20" customHeight="1">
      <c r="A49" s="12" t="n"/>
      <c r="B49" s="12" t="n"/>
      <c r="C49" s="21" t="n"/>
      <c r="D49" s="12" t="n"/>
      <c r="E49" s="12" t="n"/>
      <c r="F49" s="12" t="n"/>
      <c r="G49" s="22" t="n"/>
      <c r="H49" s="15" t="n"/>
      <c r="I49" s="9">
        <f>IF(AND(Rückverfolgung!$B$3="",Rückverfolgung!$B$4=""),"",IF(Rückverfolgung!$B$3&lt;&gt;"",IF(COUNTIFS(Fertiglose!$F$2:$F$101,Rückverfolgung!$B$3,Fertiglose!$B$2:$B$101,$B49)&gt;0,"Ja",""),IF($F49=Rückverfolgung!$B$4,"Ja","")))</f>
        <v/>
      </c>
      <c r="J49" s="9">
        <f>IF(COUNTA(A49:H49)=0,"",IF(OR(A49="",B49="",C49="",D49="",F49="",G49="",H49=""),"Unvollständig",IF(G49&lt;=0,"Menge prüfen",IF(COUNTIF(Fertiglose!$B$2:$B$101,B49)=0,"Ohne Fertiglos","OK"))))</f>
        <v/>
      </c>
    </row>
    <row r="50" ht="20" customHeight="1">
      <c r="A50" s="12" t="n"/>
      <c r="B50" s="12" t="n"/>
      <c r="C50" s="21" t="n"/>
      <c r="D50" s="12" t="n"/>
      <c r="E50" s="12" t="n"/>
      <c r="F50" s="12" t="n"/>
      <c r="G50" s="22" t="n"/>
      <c r="H50" s="15" t="n"/>
      <c r="I50" s="10">
        <f>IF(AND(Rückverfolgung!$B$3="",Rückverfolgung!$B$4=""),"",IF(Rückverfolgung!$B$3&lt;&gt;"",IF(COUNTIFS(Fertiglose!$F$2:$F$101,Rückverfolgung!$B$3,Fertiglose!$B$2:$B$101,$B50)&gt;0,"Ja",""),IF($F50=Rückverfolgung!$B$4,"Ja","")))</f>
        <v/>
      </c>
      <c r="J50" s="10">
        <f>IF(COUNTA(A50:H50)=0,"",IF(OR(A50="",B50="",C50="",D50="",F50="",G50="",H50=""),"Unvollständig",IF(G50&lt;=0,"Menge prüfen",IF(COUNTIF(Fertiglose!$B$2:$B$101,B50)=0,"Ohne Fertiglos","OK"))))</f>
        <v/>
      </c>
    </row>
    <row r="51" ht="20" customHeight="1">
      <c r="A51" s="12" t="n"/>
      <c r="B51" s="12" t="n"/>
      <c r="C51" s="21" t="n"/>
      <c r="D51" s="12" t="n"/>
      <c r="E51" s="12" t="n"/>
      <c r="F51" s="12" t="n"/>
      <c r="G51" s="22" t="n"/>
      <c r="H51" s="15" t="n"/>
      <c r="I51" s="9">
        <f>IF(AND(Rückverfolgung!$B$3="",Rückverfolgung!$B$4=""),"",IF(Rückverfolgung!$B$3&lt;&gt;"",IF(COUNTIFS(Fertiglose!$F$2:$F$101,Rückverfolgung!$B$3,Fertiglose!$B$2:$B$101,$B51)&gt;0,"Ja",""),IF($F51=Rückverfolgung!$B$4,"Ja","")))</f>
        <v/>
      </c>
      <c r="J51" s="9">
        <f>IF(COUNTA(A51:H51)=0,"",IF(OR(A51="",B51="",C51="",D51="",F51="",G51="",H51=""),"Unvollständig",IF(G51&lt;=0,"Menge prüfen",IF(COUNTIF(Fertiglose!$B$2:$B$101,B51)=0,"Ohne Fertiglos","OK"))))</f>
        <v/>
      </c>
    </row>
    <row r="52" ht="20" customHeight="1">
      <c r="A52" s="12" t="n"/>
      <c r="B52" s="12" t="n"/>
      <c r="C52" s="21" t="n"/>
      <c r="D52" s="12" t="n"/>
      <c r="E52" s="12" t="n"/>
      <c r="F52" s="12" t="n"/>
      <c r="G52" s="22" t="n"/>
      <c r="H52" s="15" t="n"/>
      <c r="I52" s="10">
        <f>IF(AND(Rückverfolgung!$B$3="",Rückverfolgung!$B$4=""),"",IF(Rückverfolgung!$B$3&lt;&gt;"",IF(COUNTIFS(Fertiglose!$F$2:$F$101,Rückverfolgung!$B$3,Fertiglose!$B$2:$B$101,$B52)&gt;0,"Ja",""),IF($F52=Rückverfolgung!$B$4,"Ja","")))</f>
        <v/>
      </c>
      <c r="J52" s="10">
        <f>IF(COUNTA(A52:H52)=0,"",IF(OR(A52="",B52="",C52="",D52="",F52="",G52="",H52=""),"Unvollständig",IF(G52&lt;=0,"Menge prüfen",IF(COUNTIF(Fertiglose!$B$2:$B$101,B52)=0,"Ohne Fertiglos","OK"))))</f>
        <v/>
      </c>
    </row>
    <row r="53" ht="20" customHeight="1">
      <c r="A53" s="12" t="n"/>
      <c r="B53" s="12" t="n"/>
      <c r="C53" s="21" t="n"/>
      <c r="D53" s="12" t="n"/>
      <c r="E53" s="12" t="n"/>
      <c r="F53" s="12" t="n"/>
      <c r="G53" s="22" t="n"/>
      <c r="H53" s="15" t="n"/>
      <c r="I53" s="9">
        <f>IF(AND(Rückverfolgung!$B$3="",Rückverfolgung!$B$4=""),"",IF(Rückverfolgung!$B$3&lt;&gt;"",IF(COUNTIFS(Fertiglose!$F$2:$F$101,Rückverfolgung!$B$3,Fertiglose!$B$2:$B$101,$B53)&gt;0,"Ja",""),IF($F53=Rückverfolgung!$B$4,"Ja","")))</f>
        <v/>
      </c>
      <c r="J53" s="9">
        <f>IF(COUNTA(A53:H53)=0,"",IF(OR(A53="",B53="",C53="",D53="",F53="",G53="",H53=""),"Unvollständig",IF(G53&lt;=0,"Menge prüfen",IF(COUNTIF(Fertiglose!$B$2:$B$101,B53)=0,"Ohne Fertiglos","OK"))))</f>
        <v/>
      </c>
    </row>
    <row r="54" ht="20" customHeight="1">
      <c r="A54" s="12" t="n"/>
      <c r="B54" s="12" t="n"/>
      <c r="C54" s="21" t="n"/>
      <c r="D54" s="12" t="n"/>
      <c r="E54" s="12" t="n"/>
      <c r="F54" s="12" t="n"/>
      <c r="G54" s="22" t="n"/>
      <c r="H54" s="15" t="n"/>
      <c r="I54" s="10">
        <f>IF(AND(Rückverfolgung!$B$3="",Rückverfolgung!$B$4=""),"",IF(Rückverfolgung!$B$3&lt;&gt;"",IF(COUNTIFS(Fertiglose!$F$2:$F$101,Rückverfolgung!$B$3,Fertiglose!$B$2:$B$101,$B54)&gt;0,"Ja",""),IF($F54=Rückverfolgung!$B$4,"Ja","")))</f>
        <v/>
      </c>
      <c r="J54" s="10">
        <f>IF(COUNTA(A54:H54)=0,"",IF(OR(A54="",B54="",C54="",D54="",F54="",G54="",H54=""),"Unvollständig",IF(G54&lt;=0,"Menge prüfen",IF(COUNTIF(Fertiglose!$B$2:$B$101,B54)=0,"Ohne Fertiglos","OK"))))</f>
        <v/>
      </c>
    </row>
    <row r="55" ht="20" customHeight="1">
      <c r="A55" s="12" t="n"/>
      <c r="B55" s="12" t="n"/>
      <c r="C55" s="21" t="n"/>
      <c r="D55" s="12" t="n"/>
      <c r="E55" s="12" t="n"/>
      <c r="F55" s="12" t="n"/>
      <c r="G55" s="22" t="n"/>
      <c r="H55" s="15" t="n"/>
      <c r="I55" s="9">
        <f>IF(AND(Rückverfolgung!$B$3="",Rückverfolgung!$B$4=""),"",IF(Rückverfolgung!$B$3&lt;&gt;"",IF(COUNTIFS(Fertiglose!$F$2:$F$101,Rückverfolgung!$B$3,Fertiglose!$B$2:$B$101,$B55)&gt;0,"Ja",""),IF($F55=Rückverfolgung!$B$4,"Ja","")))</f>
        <v/>
      </c>
      <c r="J55" s="9">
        <f>IF(COUNTA(A55:H55)=0,"",IF(OR(A55="",B55="",C55="",D55="",F55="",G55="",H55=""),"Unvollständig",IF(G55&lt;=0,"Menge prüfen",IF(COUNTIF(Fertiglose!$B$2:$B$101,B55)=0,"Ohne Fertiglos","OK"))))</f>
        <v/>
      </c>
    </row>
    <row r="56" ht="20" customHeight="1">
      <c r="A56" s="12" t="n"/>
      <c r="B56" s="12" t="n"/>
      <c r="C56" s="21" t="n"/>
      <c r="D56" s="12" t="n"/>
      <c r="E56" s="12" t="n"/>
      <c r="F56" s="12" t="n"/>
      <c r="G56" s="22" t="n"/>
      <c r="H56" s="15" t="n"/>
      <c r="I56" s="10">
        <f>IF(AND(Rückverfolgung!$B$3="",Rückverfolgung!$B$4=""),"",IF(Rückverfolgung!$B$3&lt;&gt;"",IF(COUNTIFS(Fertiglose!$F$2:$F$101,Rückverfolgung!$B$3,Fertiglose!$B$2:$B$101,$B56)&gt;0,"Ja",""),IF($F56=Rückverfolgung!$B$4,"Ja","")))</f>
        <v/>
      </c>
      <c r="J56" s="10">
        <f>IF(COUNTA(A56:H56)=0,"",IF(OR(A56="",B56="",C56="",D56="",F56="",G56="",H56=""),"Unvollständig",IF(G56&lt;=0,"Menge prüfen",IF(COUNTIF(Fertiglose!$B$2:$B$101,B56)=0,"Ohne Fertiglos","OK"))))</f>
        <v/>
      </c>
    </row>
    <row r="57" ht="20" customHeight="1">
      <c r="A57" s="12" t="n"/>
      <c r="B57" s="12" t="n"/>
      <c r="C57" s="21" t="n"/>
      <c r="D57" s="12" t="n"/>
      <c r="E57" s="12" t="n"/>
      <c r="F57" s="12" t="n"/>
      <c r="G57" s="22" t="n"/>
      <c r="H57" s="15" t="n"/>
      <c r="I57" s="9">
        <f>IF(AND(Rückverfolgung!$B$3="",Rückverfolgung!$B$4=""),"",IF(Rückverfolgung!$B$3&lt;&gt;"",IF(COUNTIFS(Fertiglose!$F$2:$F$101,Rückverfolgung!$B$3,Fertiglose!$B$2:$B$101,$B57)&gt;0,"Ja",""),IF($F57=Rückverfolgung!$B$4,"Ja","")))</f>
        <v/>
      </c>
      <c r="J57" s="9">
        <f>IF(COUNTA(A57:H57)=0,"",IF(OR(A57="",B57="",C57="",D57="",F57="",G57="",H57=""),"Unvollständig",IF(G57&lt;=0,"Menge prüfen",IF(COUNTIF(Fertiglose!$B$2:$B$101,B57)=0,"Ohne Fertiglos","OK"))))</f>
        <v/>
      </c>
    </row>
    <row r="58" ht="20" customHeight="1">
      <c r="A58" s="12" t="n"/>
      <c r="B58" s="12" t="n"/>
      <c r="C58" s="21" t="n"/>
      <c r="D58" s="12" t="n"/>
      <c r="E58" s="12" t="n"/>
      <c r="F58" s="12" t="n"/>
      <c r="G58" s="22" t="n"/>
      <c r="H58" s="15" t="n"/>
      <c r="I58" s="10">
        <f>IF(AND(Rückverfolgung!$B$3="",Rückverfolgung!$B$4=""),"",IF(Rückverfolgung!$B$3&lt;&gt;"",IF(COUNTIFS(Fertiglose!$F$2:$F$101,Rückverfolgung!$B$3,Fertiglose!$B$2:$B$101,$B58)&gt;0,"Ja",""),IF($F58=Rückverfolgung!$B$4,"Ja","")))</f>
        <v/>
      </c>
      <c r="J58" s="10">
        <f>IF(COUNTA(A58:H58)=0,"",IF(OR(A58="",B58="",C58="",D58="",F58="",G58="",H58=""),"Unvollständig",IF(G58&lt;=0,"Menge prüfen",IF(COUNTIF(Fertiglose!$B$2:$B$101,B58)=0,"Ohne Fertiglos","OK"))))</f>
        <v/>
      </c>
    </row>
    <row r="59" ht="20" customHeight="1">
      <c r="A59" s="12" t="n"/>
      <c r="B59" s="12" t="n"/>
      <c r="C59" s="21" t="n"/>
      <c r="D59" s="12" t="n"/>
      <c r="E59" s="12" t="n"/>
      <c r="F59" s="12" t="n"/>
      <c r="G59" s="22" t="n"/>
      <c r="H59" s="15" t="n"/>
      <c r="I59" s="9">
        <f>IF(AND(Rückverfolgung!$B$3="",Rückverfolgung!$B$4=""),"",IF(Rückverfolgung!$B$3&lt;&gt;"",IF(COUNTIFS(Fertiglose!$F$2:$F$101,Rückverfolgung!$B$3,Fertiglose!$B$2:$B$101,$B59)&gt;0,"Ja",""),IF($F59=Rückverfolgung!$B$4,"Ja","")))</f>
        <v/>
      </c>
      <c r="J59" s="9">
        <f>IF(COUNTA(A59:H59)=0,"",IF(OR(A59="",B59="",C59="",D59="",F59="",G59="",H59=""),"Unvollständig",IF(G59&lt;=0,"Menge prüfen",IF(COUNTIF(Fertiglose!$B$2:$B$101,B59)=0,"Ohne Fertiglos","OK"))))</f>
        <v/>
      </c>
    </row>
    <row r="60" ht="20" customHeight="1">
      <c r="A60" s="12" t="n"/>
      <c r="B60" s="12" t="n"/>
      <c r="C60" s="21" t="n"/>
      <c r="D60" s="12" t="n"/>
      <c r="E60" s="12" t="n"/>
      <c r="F60" s="12" t="n"/>
      <c r="G60" s="22" t="n"/>
      <c r="H60" s="15" t="n"/>
      <c r="I60" s="10">
        <f>IF(AND(Rückverfolgung!$B$3="",Rückverfolgung!$B$4=""),"",IF(Rückverfolgung!$B$3&lt;&gt;"",IF(COUNTIFS(Fertiglose!$F$2:$F$101,Rückverfolgung!$B$3,Fertiglose!$B$2:$B$101,$B60)&gt;0,"Ja",""),IF($F60=Rückverfolgung!$B$4,"Ja","")))</f>
        <v/>
      </c>
      <c r="J60" s="10">
        <f>IF(COUNTA(A60:H60)=0,"",IF(OR(A60="",B60="",C60="",D60="",F60="",G60="",H60=""),"Unvollständig",IF(G60&lt;=0,"Menge prüfen",IF(COUNTIF(Fertiglose!$B$2:$B$101,B60)=0,"Ohne Fertiglos","OK"))))</f>
        <v/>
      </c>
    </row>
    <row r="61" ht="20" customHeight="1">
      <c r="A61" s="12" t="n"/>
      <c r="B61" s="12" t="n"/>
      <c r="C61" s="21" t="n"/>
      <c r="D61" s="12" t="n"/>
      <c r="E61" s="12" t="n"/>
      <c r="F61" s="12" t="n"/>
      <c r="G61" s="22" t="n"/>
      <c r="H61" s="15" t="n"/>
      <c r="I61" s="9">
        <f>IF(AND(Rückverfolgung!$B$3="",Rückverfolgung!$B$4=""),"",IF(Rückverfolgung!$B$3&lt;&gt;"",IF(COUNTIFS(Fertiglose!$F$2:$F$101,Rückverfolgung!$B$3,Fertiglose!$B$2:$B$101,$B61)&gt;0,"Ja",""),IF($F61=Rückverfolgung!$B$4,"Ja","")))</f>
        <v/>
      </c>
      <c r="J61" s="9">
        <f>IF(COUNTA(A61:H61)=0,"",IF(OR(A61="",B61="",C61="",D61="",F61="",G61="",H61=""),"Unvollständig",IF(G61&lt;=0,"Menge prüfen",IF(COUNTIF(Fertiglose!$B$2:$B$101,B61)=0,"Ohne Fertiglos","OK"))))</f>
        <v/>
      </c>
    </row>
    <row r="62" ht="20" customHeight="1">
      <c r="A62" s="12" t="n"/>
      <c r="B62" s="12" t="n"/>
      <c r="C62" s="21" t="n"/>
      <c r="D62" s="12" t="n"/>
      <c r="E62" s="12" t="n"/>
      <c r="F62" s="12" t="n"/>
      <c r="G62" s="22" t="n"/>
      <c r="H62" s="15" t="n"/>
      <c r="I62" s="10">
        <f>IF(AND(Rückverfolgung!$B$3="",Rückverfolgung!$B$4=""),"",IF(Rückverfolgung!$B$3&lt;&gt;"",IF(COUNTIFS(Fertiglose!$F$2:$F$101,Rückverfolgung!$B$3,Fertiglose!$B$2:$B$101,$B62)&gt;0,"Ja",""),IF($F62=Rückverfolgung!$B$4,"Ja","")))</f>
        <v/>
      </c>
      <c r="J62" s="10">
        <f>IF(COUNTA(A62:H62)=0,"",IF(OR(A62="",B62="",C62="",D62="",F62="",G62="",H62=""),"Unvollständig",IF(G62&lt;=0,"Menge prüfen",IF(COUNTIF(Fertiglose!$B$2:$B$101,B62)=0,"Ohne Fertiglos","OK"))))</f>
        <v/>
      </c>
    </row>
    <row r="63" ht="20" customHeight="1">
      <c r="A63" s="12" t="n"/>
      <c r="B63" s="12" t="n"/>
      <c r="C63" s="21" t="n"/>
      <c r="D63" s="12" t="n"/>
      <c r="E63" s="12" t="n"/>
      <c r="F63" s="12" t="n"/>
      <c r="G63" s="22" t="n"/>
      <c r="H63" s="15" t="n"/>
      <c r="I63" s="9">
        <f>IF(AND(Rückverfolgung!$B$3="",Rückverfolgung!$B$4=""),"",IF(Rückverfolgung!$B$3&lt;&gt;"",IF(COUNTIFS(Fertiglose!$F$2:$F$101,Rückverfolgung!$B$3,Fertiglose!$B$2:$B$101,$B63)&gt;0,"Ja",""),IF($F63=Rückverfolgung!$B$4,"Ja","")))</f>
        <v/>
      </c>
      <c r="J63" s="9">
        <f>IF(COUNTA(A63:H63)=0,"",IF(OR(A63="",B63="",C63="",D63="",F63="",G63="",H63=""),"Unvollständig",IF(G63&lt;=0,"Menge prüfen",IF(COUNTIF(Fertiglose!$B$2:$B$101,B63)=0,"Ohne Fertiglos","OK"))))</f>
        <v/>
      </c>
    </row>
    <row r="64" ht="20" customHeight="1">
      <c r="A64" s="12" t="n"/>
      <c r="B64" s="12" t="n"/>
      <c r="C64" s="21" t="n"/>
      <c r="D64" s="12" t="n"/>
      <c r="E64" s="12" t="n"/>
      <c r="F64" s="12" t="n"/>
      <c r="G64" s="22" t="n"/>
      <c r="H64" s="15" t="n"/>
      <c r="I64" s="10">
        <f>IF(AND(Rückverfolgung!$B$3="",Rückverfolgung!$B$4=""),"",IF(Rückverfolgung!$B$3&lt;&gt;"",IF(COUNTIFS(Fertiglose!$F$2:$F$101,Rückverfolgung!$B$3,Fertiglose!$B$2:$B$101,$B64)&gt;0,"Ja",""),IF($F64=Rückverfolgung!$B$4,"Ja","")))</f>
        <v/>
      </c>
      <c r="J64" s="10">
        <f>IF(COUNTA(A64:H64)=0,"",IF(OR(A64="",B64="",C64="",D64="",F64="",G64="",H64=""),"Unvollständig",IF(G64&lt;=0,"Menge prüfen",IF(COUNTIF(Fertiglose!$B$2:$B$101,B64)=0,"Ohne Fertiglos","OK"))))</f>
        <v/>
      </c>
    </row>
    <row r="65" ht="20" customHeight="1">
      <c r="A65" s="12" t="n"/>
      <c r="B65" s="12" t="n"/>
      <c r="C65" s="21" t="n"/>
      <c r="D65" s="12" t="n"/>
      <c r="E65" s="12" t="n"/>
      <c r="F65" s="12" t="n"/>
      <c r="G65" s="22" t="n"/>
      <c r="H65" s="15" t="n"/>
      <c r="I65" s="9">
        <f>IF(AND(Rückverfolgung!$B$3="",Rückverfolgung!$B$4=""),"",IF(Rückverfolgung!$B$3&lt;&gt;"",IF(COUNTIFS(Fertiglose!$F$2:$F$101,Rückverfolgung!$B$3,Fertiglose!$B$2:$B$101,$B65)&gt;0,"Ja",""),IF($F65=Rückverfolgung!$B$4,"Ja","")))</f>
        <v/>
      </c>
      <c r="J65" s="9">
        <f>IF(COUNTA(A65:H65)=0,"",IF(OR(A65="",B65="",C65="",D65="",F65="",G65="",H65=""),"Unvollständig",IF(G65&lt;=0,"Menge prüfen",IF(COUNTIF(Fertiglose!$B$2:$B$101,B65)=0,"Ohne Fertiglos","OK"))))</f>
        <v/>
      </c>
    </row>
    <row r="66" ht="20" customHeight="1">
      <c r="A66" s="12" t="n"/>
      <c r="B66" s="12" t="n"/>
      <c r="C66" s="21" t="n"/>
      <c r="D66" s="12" t="n"/>
      <c r="E66" s="12" t="n"/>
      <c r="F66" s="12" t="n"/>
      <c r="G66" s="22" t="n"/>
      <c r="H66" s="15" t="n"/>
      <c r="I66" s="10">
        <f>IF(AND(Rückverfolgung!$B$3="",Rückverfolgung!$B$4=""),"",IF(Rückverfolgung!$B$3&lt;&gt;"",IF(COUNTIFS(Fertiglose!$F$2:$F$101,Rückverfolgung!$B$3,Fertiglose!$B$2:$B$101,$B66)&gt;0,"Ja",""),IF($F66=Rückverfolgung!$B$4,"Ja","")))</f>
        <v/>
      </c>
      <c r="J66" s="10">
        <f>IF(COUNTA(A66:H66)=0,"",IF(OR(A66="",B66="",C66="",D66="",F66="",G66="",H66=""),"Unvollständig",IF(G66&lt;=0,"Menge prüfen",IF(COUNTIF(Fertiglose!$B$2:$B$101,B66)=0,"Ohne Fertiglos","OK"))))</f>
        <v/>
      </c>
    </row>
    <row r="67" ht="20" customHeight="1">
      <c r="A67" s="12" t="n"/>
      <c r="B67" s="12" t="n"/>
      <c r="C67" s="21" t="n"/>
      <c r="D67" s="12" t="n"/>
      <c r="E67" s="12" t="n"/>
      <c r="F67" s="12" t="n"/>
      <c r="G67" s="22" t="n"/>
      <c r="H67" s="15" t="n"/>
      <c r="I67" s="9">
        <f>IF(AND(Rückverfolgung!$B$3="",Rückverfolgung!$B$4=""),"",IF(Rückverfolgung!$B$3&lt;&gt;"",IF(COUNTIFS(Fertiglose!$F$2:$F$101,Rückverfolgung!$B$3,Fertiglose!$B$2:$B$101,$B67)&gt;0,"Ja",""),IF($F67=Rückverfolgung!$B$4,"Ja","")))</f>
        <v/>
      </c>
      <c r="J67" s="9">
        <f>IF(COUNTA(A67:H67)=0,"",IF(OR(A67="",B67="",C67="",D67="",F67="",G67="",H67=""),"Unvollständig",IF(G67&lt;=0,"Menge prüfen",IF(COUNTIF(Fertiglose!$B$2:$B$101,B67)=0,"Ohne Fertiglos","OK"))))</f>
        <v/>
      </c>
    </row>
    <row r="68" ht="20" customHeight="1">
      <c r="A68" s="12" t="n"/>
      <c r="B68" s="12" t="n"/>
      <c r="C68" s="21" t="n"/>
      <c r="D68" s="12" t="n"/>
      <c r="E68" s="12" t="n"/>
      <c r="F68" s="12" t="n"/>
      <c r="G68" s="22" t="n"/>
      <c r="H68" s="15" t="n"/>
      <c r="I68" s="10">
        <f>IF(AND(Rückverfolgung!$B$3="",Rückverfolgung!$B$4=""),"",IF(Rückverfolgung!$B$3&lt;&gt;"",IF(COUNTIFS(Fertiglose!$F$2:$F$101,Rückverfolgung!$B$3,Fertiglose!$B$2:$B$101,$B68)&gt;0,"Ja",""),IF($F68=Rückverfolgung!$B$4,"Ja","")))</f>
        <v/>
      </c>
      <c r="J68" s="10">
        <f>IF(COUNTA(A68:H68)=0,"",IF(OR(A68="",B68="",C68="",D68="",F68="",G68="",H68=""),"Unvollständig",IF(G68&lt;=0,"Menge prüfen",IF(COUNTIF(Fertiglose!$B$2:$B$101,B68)=0,"Ohne Fertiglos","OK"))))</f>
        <v/>
      </c>
    </row>
    <row r="69" ht="20" customHeight="1">
      <c r="A69" s="12" t="n"/>
      <c r="B69" s="12" t="n"/>
      <c r="C69" s="21" t="n"/>
      <c r="D69" s="12" t="n"/>
      <c r="E69" s="12" t="n"/>
      <c r="F69" s="12" t="n"/>
      <c r="G69" s="22" t="n"/>
      <c r="H69" s="15" t="n"/>
      <c r="I69" s="9">
        <f>IF(AND(Rückverfolgung!$B$3="",Rückverfolgung!$B$4=""),"",IF(Rückverfolgung!$B$3&lt;&gt;"",IF(COUNTIFS(Fertiglose!$F$2:$F$101,Rückverfolgung!$B$3,Fertiglose!$B$2:$B$101,$B69)&gt;0,"Ja",""),IF($F69=Rückverfolgung!$B$4,"Ja","")))</f>
        <v/>
      </c>
      <c r="J69" s="9">
        <f>IF(COUNTA(A69:H69)=0,"",IF(OR(A69="",B69="",C69="",D69="",F69="",G69="",H69=""),"Unvollständig",IF(G69&lt;=0,"Menge prüfen",IF(COUNTIF(Fertiglose!$B$2:$B$101,B69)=0,"Ohne Fertiglos","OK"))))</f>
        <v/>
      </c>
    </row>
    <row r="70" ht="20" customHeight="1">
      <c r="A70" s="12" t="n"/>
      <c r="B70" s="12" t="n"/>
      <c r="C70" s="21" t="n"/>
      <c r="D70" s="12" t="n"/>
      <c r="E70" s="12" t="n"/>
      <c r="F70" s="12" t="n"/>
      <c r="G70" s="22" t="n"/>
      <c r="H70" s="15" t="n"/>
      <c r="I70" s="10">
        <f>IF(AND(Rückverfolgung!$B$3="",Rückverfolgung!$B$4=""),"",IF(Rückverfolgung!$B$3&lt;&gt;"",IF(COUNTIFS(Fertiglose!$F$2:$F$101,Rückverfolgung!$B$3,Fertiglose!$B$2:$B$101,$B70)&gt;0,"Ja",""),IF($F70=Rückverfolgung!$B$4,"Ja","")))</f>
        <v/>
      </c>
      <c r="J70" s="10">
        <f>IF(COUNTA(A70:H70)=0,"",IF(OR(A70="",B70="",C70="",D70="",F70="",G70="",H70=""),"Unvollständig",IF(G70&lt;=0,"Menge prüfen",IF(COUNTIF(Fertiglose!$B$2:$B$101,B70)=0,"Ohne Fertiglos","OK"))))</f>
        <v/>
      </c>
    </row>
    <row r="71" ht="20" customHeight="1">
      <c r="A71" s="12" t="n"/>
      <c r="B71" s="12" t="n"/>
      <c r="C71" s="21" t="n"/>
      <c r="D71" s="12" t="n"/>
      <c r="E71" s="12" t="n"/>
      <c r="F71" s="12" t="n"/>
      <c r="G71" s="22" t="n"/>
      <c r="H71" s="15" t="n"/>
      <c r="I71" s="9">
        <f>IF(AND(Rückverfolgung!$B$3="",Rückverfolgung!$B$4=""),"",IF(Rückverfolgung!$B$3&lt;&gt;"",IF(COUNTIFS(Fertiglose!$F$2:$F$101,Rückverfolgung!$B$3,Fertiglose!$B$2:$B$101,$B71)&gt;0,"Ja",""),IF($F71=Rückverfolgung!$B$4,"Ja","")))</f>
        <v/>
      </c>
      <c r="J71" s="9">
        <f>IF(COUNTA(A71:H71)=0,"",IF(OR(A71="",B71="",C71="",D71="",F71="",G71="",H71=""),"Unvollständig",IF(G71&lt;=0,"Menge prüfen",IF(COUNTIF(Fertiglose!$B$2:$B$101,B71)=0,"Ohne Fertiglos","OK"))))</f>
        <v/>
      </c>
    </row>
    <row r="72" ht="20" customHeight="1">
      <c r="A72" s="12" t="n"/>
      <c r="B72" s="12" t="n"/>
      <c r="C72" s="21" t="n"/>
      <c r="D72" s="12" t="n"/>
      <c r="E72" s="12" t="n"/>
      <c r="F72" s="12" t="n"/>
      <c r="G72" s="22" t="n"/>
      <c r="H72" s="15" t="n"/>
      <c r="I72" s="10">
        <f>IF(AND(Rückverfolgung!$B$3="",Rückverfolgung!$B$4=""),"",IF(Rückverfolgung!$B$3&lt;&gt;"",IF(COUNTIFS(Fertiglose!$F$2:$F$101,Rückverfolgung!$B$3,Fertiglose!$B$2:$B$101,$B72)&gt;0,"Ja",""),IF($F72=Rückverfolgung!$B$4,"Ja","")))</f>
        <v/>
      </c>
      <c r="J72" s="10">
        <f>IF(COUNTA(A72:H72)=0,"",IF(OR(A72="",B72="",C72="",D72="",F72="",G72="",H72=""),"Unvollständig",IF(G72&lt;=0,"Menge prüfen",IF(COUNTIF(Fertiglose!$B$2:$B$101,B72)=0,"Ohne Fertiglos","OK"))))</f>
        <v/>
      </c>
    </row>
    <row r="73" ht="20" customHeight="1">
      <c r="A73" s="12" t="n"/>
      <c r="B73" s="12" t="n"/>
      <c r="C73" s="21" t="n"/>
      <c r="D73" s="12" t="n"/>
      <c r="E73" s="12" t="n"/>
      <c r="F73" s="12" t="n"/>
      <c r="G73" s="22" t="n"/>
      <c r="H73" s="15" t="n"/>
      <c r="I73" s="9">
        <f>IF(AND(Rückverfolgung!$B$3="",Rückverfolgung!$B$4=""),"",IF(Rückverfolgung!$B$3&lt;&gt;"",IF(COUNTIFS(Fertiglose!$F$2:$F$101,Rückverfolgung!$B$3,Fertiglose!$B$2:$B$101,$B73)&gt;0,"Ja",""),IF($F73=Rückverfolgung!$B$4,"Ja","")))</f>
        <v/>
      </c>
      <c r="J73" s="9">
        <f>IF(COUNTA(A73:H73)=0,"",IF(OR(A73="",B73="",C73="",D73="",F73="",G73="",H73=""),"Unvollständig",IF(G73&lt;=0,"Menge prüfen",IF(COUNTIF(Fertiglose!$B$2:$B$101,B73)=0,"Ohne Fertiglos","OK"))))</f>
        <v/>
      </c>
    </row>
    <row r="74" ht="20" customHeight="1">
      <c r="A74" s="12" t="n"/>
      <c r="B74" s="12" t="n"/>
      <c r="C74" s="21" t="n"/>
      <c r="D74" s="12" t="n"/>
      <c r="E74" s="12" t="n"/>
      <c r="F74" s="12" t="n"/>
      <c r="G74" s="22" t="n"/>
      <c r="H74" s="15" t="n"/>
      <c r="I74" s="10">
        <f>IF(AND(Rückverfolgung!$B$3="",Rückverfolgung!$B$4=""),"",IF(Rückverfolgung!$B$3&lt;&gt;"",IF(COUNTIFS(Fertiglose!$F$2:$F$101,Rückverfolgung!$B$3,Fertiglose!$B$2:$B$101,$B74)&gt;0,"Ja",""),IF($F74=Rückverfolgung!$B$4,"Ja","")))</f>
        <v/>
      </c>
      <c r="J74" s="10">
        <f>IF(COUNTA(A74:H74)=0,"",IF(OR(A74="",B74="",C74="",D74="",F74="",G74="",H74=""),"Unvollständig",IF(G74&lt;=0,"Menge prüfen",IF(COUNTIF(Fertiglose!$B$2:$B$101,B74)=0,"Ohne Fertiglos","OK"))))</f>
        <v/>
      </c>
    </row>
    <row r="75" ht="20" customHeight="1">
      <c r="A75" s="12" t="n"/>
      <c r="B75" s="12" t="n"/>
      <c r="C75" s="21" t="n"/>
      <c r="D75" s="12" t="n"/>
      <c r="E75" s="12" t="n"/>
      <c r="F75" s="12" t="n"/>
      <c r="G75" s="22" t="n"/>
      <c r="H75" s="15" t="n"/>
      <c r="I75" s="9">
        <f>IF(AND(Rückverfolgung!$B$3="",Rückverfolgung!$B$4=""),"",IF(Rückverfolgung!$B$3&lt;&gt;"",IF(COUNTIFS(Fertiglose!$F$2:$F$101,Rückverfolgung!$B$3,Fertiglose!$B$2:$B$101,$B75)&gt;0,"Ja",""),IF($F75=Rückverfolgung!$B$4,"Ja","")))</f>
        <v/>
      </c>
      <c r="J75" s="9">
        <f>IF(COUNTA(A75:H75)=0,"",IF(OR(A75="",B75="",C75="",D75="",F75="",G75="",H75=""),"Unvollständig",IF(G75&lt;=0,"Menge prüfen",IF(COUNTIF(Fertiglose!$B$2:$B$101,B75)=0,"Ohne Fertiglos","OK"))))</f>
        <v/>
      </c>
    </row>
    <row r="76" ht="20" customHeight="1">
      <c r="A76" s="12" t="n"/>
      <c r="B76" s="12" t="n"/>
      <c r="C76" s="21" t="n"/>
      <c r="D76" s="12" t="n"/>
      <c r="E76" s="12" t="n"/>
      <c r="F76" s="12" t="n"/>
      <c r="G76" s="22" t="n"/>
      <c r="H76" s="15" t="n"/>
      <c r="I76" s="10">
        <f>IF(AND(Rückverfolgung!$B$3="",Rückverfolgung!$B$4=""),"",IF(Rückverfolgung!$B$3&lt;&gt;"",IF(COUNTIFS(Fertiglose!$F$2:$F$101,Rückverfolgung!$B$3,Fertiglose!$B$2:$B$101,$B76)&gt;0,"Ja",""),IF($F76=Rückverfolgung!$B$4,"Ja","")))</f>
        <v/>
      </c>
      <c r="J76" s="10">
        <f>IF(COUNTA(A76:H76)=0,"",IF(OR(A76="",B76="",C76="",D76="",F76="",G76="",H76=""),"Unvollständig",IF(G76&lt;=0,"Menge prüfen",IF(COUNTIF(Fertiglose!$B$2:$B$101,B76)=0,"Ohne Fertiglos","OK"))))</f>
        <v/>
      </c>
    </row>
    <row r="77" ht="20" customHeight="1">
      <c r="A77" s="12" t="n"/>
      <c r="B77" s="12" t="n"/>
      <c r="C77" s="21" t="n"/>
      <c r="D77" s="12" t="n"/>
      <c r="E77" s="12" t="n"/>
      <c r="F77" s="12" t="n"/>
      <c r="G77" s="22" t="n"/>
      <c r="H77" s="15" t="n"/>
      <c r="I77" s="9">
        <f>IF(AND(Rückverfolgung!$B$3="",Rückverfolgung!$B$4=""),"",IF(Rückverfolgung!$B$3&lt;&gt;"",IF(COUNTIFS(Fertiglose!$F$2:$F$101,Rückverfolgung!$B$3,Fertiglose!$B$2:$B$101,$B77)&gt;0,"Ja",""),IF($F77=Rückverfolgung!$B$4,"Ja","")))</f>
        <v/>
      </c>
      <c r="J77" s="9">
        <f>IF(COUNTA(A77:H77)=0,"",IF(OR(A77="",B77="",C77="",D77="",F77="",G77="",H77=""),"Unvollständig",IF(G77&lt;=0,"Menge prüfen",IF(COUNTIF(Fertiglose!$B$2:$B$101,B77)=0,"Ohne Fertiglos","OK"))))</f>
        <v/>
      </c>
    </row>
    <row r="78" ht="20" customHeight="1">
      <c r="A78" s="12" t="n"/>
      <c r="B78" s="12" t="n"/>
      <c r="C78" s="21" t="n"/>
      <c r="D78" s="12" t="n"/>
      <c r="E78" s="12" t="n"/>
      <c r="F78" s="12" t="n"/>
      <c r="G78" s="22" t="n"/>
      <c r="H78" s="15" t="n"/>
      <c r="I78" s="10">
        <f>IF(AND(Rückverfolgung!$B$3="",Rückverfolgung!$B$4=""),"",IF(Rückverfolgung!$B$3&lt;&gt;"",IF(COUNTIFS(Fertiglose!$F$2:$F$101,Rückverfolgung!$B$3,Fertiglose!$B$2:$B$101,$B78)&gt;0,"Ja",""),IF($F78=Rückverfolgung!$B$4,"Ja","")))</f>
        <v/>
      </c>
      <c r="J78" s="10">
        <f>IF(COUNTA(A78:H78)=0,"",IF(OR(A78="",B78="",C78="",D78="",F78="",G78="",H78=""),"Unvollständig",IF(G78&lt;=0,"Menge prüfen",IF(COUNTIF(Fertiglose!$B$2:$B$101,B78)=0,"Ohne Fertiglos","OK"))))</f>
        <v/>
      </c>
    </row>
    <row r="79" ht="20" customHeight="1">
      <c r="A79" s="12" t="n"/>
      <c r="B79" s="12" t="n"/>
      <c r="C79" s="21" t="n"/>
      <c r="D79" s="12" t="n"/>
      <c r="E79" s="12" t="n"/>
      <c r="F79" s="12" t="n"/>
      <c r="G79" s="22" t="n"/>
      <c r="H79" s="15" t="n"/>
      <c r="I79" s="9">
        <f>IF(AND(Rückverfolgung!$B$3="",Rückverfolgung!$B$4=""),"",IF(Rückverfolgung!$B$3&lt;&gt;"",IF(COUNTIFS(Fertiglose!$F$2:$F$101,Rückverfolgung!$B$3,Fertiglose!$B$2:$B$101,$B79)&gt;0,"Ja",""),IF($F79=Rückverfolgung!$B$4,"Ja","")))</f>
        <v/>
      </c>
      <c r="J79" s="9">
        <f>IF(COUNTA(A79:H79)=0,"",IF(OR(A79="",B79="",C79="",D79="",F79="",G79="",H79=""),"Unvollständig",IF(G79&lt;=0,"Menge prüfen",IF(COUNTIF(Fertiglose!$B$2:$B$101,B79)=0,"Ohne Fertiglos","OK"))))</f>
        <v/>
      </c>
    </row>
    <row r="80" ht="20" customHeight="1">
      <c r="A80" s="12" t="n"/>
      <c r="B80" s="12" t="n"/>
      <c r="C80" s="21" t="n"/>
      <c r="D80" s="12" t="n"/>
      <c r="E80" s="12" t="n"/>
      <c r="F80" s="12" t="n"/>
      <c r="G80" s="22" t="n"/>
      <c r="H80" s="15" t="n"/>
      <c r="I80" s="10">
        <f>IF(AND(Rückverfolgung!$B$3="",Rückverfolgung!$B$4=""),"",IF(Rückverfolgung!$B$3&lt;&gt;"",IF(COUNTIFS(Fertiglose!$F$2:$F$101,Rückverfolgung!$B$3,Fertiglose!$B$2:$B$101,$B80)&gt;0,"Ja",""),IF($F80=Rückverfolgung!$B$4,"Ja","")))</f>
        <v/>
      </c>
      <c r="J80" s="10">
        <f>IF(COUNTA(A80:H80)=0,"",IF(OR(A80="",B80="",C80="",D80="",F80="",G80="",H80=""),"Unvollständig",IF(G80&lt;=0,"Menge prüfen",IF(COUNTIF(Fertiglose!$B$2:$B$101,B80)=0,"Ohne Fertiglos","OK"))))</f>
        <v/>
      </c>
    </row>
    <row r="81" ht="20" customHeight="1">
      <c r="A81" s="12" t="n"/>
      <c r="B81" s="12" t="n"/>
      <c r="C81" s="21" t="n"/>
      <c r="D81" s="12" t="n"/>
      <c r="E81" s="12" t="n"/>
      <c r="F81" s="12" t="n"/>
      <c r="G81" s="22" t="n"/>
      <c r="H81" s="15" t="n"/>
      <c r="I81" s="9">
        <f>IF(AND(Rückverfolgung!$B$3="",Rückverfolgung!$B$4=""),"",IF(Rückverfolgung!$B$3&lt;&gt;"",IF(COUNTIFS(Fertiglose!$F$2:$F$101,Rückverfolgung!$B$3,Fertiglose!$B$2:$B$101,$B81)&gt;0,"Ja",""),IF($F81=Rückverfolgung!$B$4,"Ja","")))</f>
        <v/>
      </c>
      <c r="J81" s="9">
        <f>IF(COUNTA(A81:H81)=0,"",IF(OR(A81="",B81="",C81="",D81="",F81="",G81="",H81=""),"Unvollständig",IF(G81&lt;=0,"Menge prüfen",IF(COUNTIF(Fertiglose!$B$2:$B$101,B81)=0,"Ohne Fertiglos","OK"))))</f>
        <v/>
      </c>
    </row>
    <row r="82" ht="20" customHeight="1">
      <c r="A82" s="12" t="n"/>
      <c r="B82" s="12" t="n"/>
      <c r="C82" s="21" t="n"/>
      <c r="D82" s="12" t="n"/>
      <c r="E82" s="12" t="n"/>
      <c r="F82" s="12" t="n"/>
      <c r="G82" s="22" t="n"/>
      <c r="H82" s="15" t="n"/>
      <c r="I82" s="10">
        <f>IF(AND(Rückverfolgung!$B$3="",Rückverfolgung!$B$4=""),"",IF(Rückverfolgung!$B$3&lt;&gt;"",IF(COUNTIFS(Fertiglose!$F$2:$F$101,Rückverfolgung!$B$3,Fertiglose!$B$2:$B$101,$B82)&gt;0,"Ja",""),IF($F82=Rückverfolgung!$B$4,"Ja","")))</f>
        <v/>
      </c>
      <c r="J82" s="10">
        <f>IF(COUNTA(A82:H82)=0,"",IF(OR(A82="",B82="",C82="",D82="",F82="",G82="",H82=""),"Unvollständig",IF(G82&lt;=0,"Menge prüfen",IF(COUNTIF(Fertiglose!$B$2:$B$101,B82)=0,"Ohne Fertiglos","OK"))))</f>
        <v/>
      </c>
    </row>
    <row r="83" ht="20" customHeight="1">
      <c r="A83" s="12" t="n"/>
      <c r="B83" s="12" t="n"/>
      <c r="C83" s="21" t="n"/>
      <c r="D83" s="12" t="n"/>
      <c r="E83" s="12" t="n"/>
      <c r="F83" s="12" t="n"/>
      <c r="G83" s="22" t="n"/>
      <c r="H83" s="15" t="n"/>
      <c r="I83" s="9">
        <f>IF(AND(Rückverfolgung!$B$3="",Rückverfolgung!$B$4=""),"",IF(Rückverfolgung!$B$3&lt;&gt;"",IF(COUNTIFS(Fertiglose!$F$2:$F$101,Rückverfolgung!$B$3,Fertiglose!$B$2:$B$101,$B83)&gt;0,"Ja",""),IF($F83=Rückverfolgung!$B$4,"Ja","")))</f>
        <v/>
      </c>
      <c r="J83" s="9">
        <f>IF(COUNTA(A83:H83)=0,"",IF(OR(A83="",B83="",C83="",D83="",F83="",G83="",H83=""),"Unvollständig",IF(G83&lt;=0,"Menge prüfen",IF(COUNTIF(Fertiglose!$B$2:$B$101,B83)=0,"Ohne Fertiglos","OK"))))</f>
        <v/>
      </c>
    </row>
    <row r="84" ht="20" customHeight="1">
      <c r="A84" s="12" t="n"/>
      <c r="B84" s="12" t="n"/>
      <c r="C84" s="21" t="n"/>
      <c r="D84" s="12" t="n"/>
      <c r="E84" s="12" t="n"/>
      <c r="F84" s="12" t="n"/>
      <c r="G84" s="22" t="n"/>
      <c r="H84" s="15" t="n"/>
      <c r="I84" s="10">
        <f>IF(AND(Rückverfolgung!$B$3="",Rückverfolgung!$B$4=""),"",IF(Rückverfolgung!$B$3&lt;&gt;"",IF(COUNTIFS(Fertiglose!$F$2:$F$101,Rückverfolgung!$B$3,Fertiglose!$B$2:$B$101,$B84)&gt;0,"Ja",""),IF($F84=Rückverfolgung!$B$4,"Ja","")))</f>
        <v/>
      </c>
      <c r="J84" s="10">
        <f>IF(COUNTA(A84:H84)=0,"",IF(OR(A84="",B84="",C84="",D84="",F84="",G84="",H84=""),"Unvollständig",IF(G84&lt;=0,"Menge prüfen",IF(COUNTIF(Fertiglose!$B$2:$B$101,B84)=0,"Ohne Fertiglos","OK"))))</f>
        <v/>
      </c>
    </row>
    <row r="85" ht="20" customHeight="1">
      <c r="A85" s="12" t="n"/>
      <c r="B85" s="12" t="n"/>
      <c r="C85" s="21" t="n"/>
      <c r="D85" s="12" t="n"/>
      <c r="E85" s="12" t="n"/>
      <c r="F85" s="12" t="n"/>
      <c r="G85" s="22" t="n"/>
      <c r="H85" s="15" t="n"/>
      <c r="I85" s="9">
        <f>IF(AND(Rückverfolgung!$B$3="",Rückverfolgung!$B$4=""),"",IF(Rückverfolgung!$B$3&lt;&gt;"",IF(COUNTIFS(Fertiglose!$F$2:$F$101,Rückverfolgung!$B$3,Fertiglose!$B$2:$B$101,$B85)&gt;0,"Ja",""),IF($F85=Rückverfolgung!$B$4,"Ja","")))</f>
        <v/>
      </c>
      <c r="J85" s="9">
        <f>IF(COUNTA(A85:H85)=0,"",IF(OR(A85="",B85="",C85="",D85="",F85="",G85="",H85=""),"Unvollständig",IF(G85&lt;=0,"Menge prüfen",IF(COUNTIF(Fertiglose!$B$2:$B$101,B85)=0,"Ohne Fertiglos","OK"))))</f>
        <v/>
      </c>
    </row>
    <row r="86" ht="20" customHeight="1">
      <c r="A86" s="12" t="n"/>
      <c r="B86" s="12" t="n"/>
      <c r="C86" s="21" t="n"/>
      <c r="D86" s="12" t="n"/>
      <c r="E86" s="12" t="n"/>
      <c r="F86" s="12" t="n"/>
      <c r="G86" s="22" t="n"/>
      <c r="H86" s="15" t="n"/>
      <c r="I86" s="10">
        <f>IF(AND(Rückverfolgung!$B$3="",Rückverfolgung!$B$4=""),"",IF(Rückverfolgung!$B$3&lt;&gt;"",IF(COUNTIFS(Fertiglose!$F$2:$F$101,Rückverfolgung!$B$3,Fertiglose!$B$2:$B$101,$B86)&gt;0,"Ja",""),IF($F86=Rückverfolgung!$B$4,"Ja","")))</f>
        <v/>
      </c>
      <c r="J86" s="10">
        <f>IF(COUNTA(A86:H86)=0,"",IF(OR(A86="",B86="",C86="",D86="",F86="",G86="",H86=""),"Unvollständig",IF(G86&lt;=0,"Menge prüfen",IF(COUNTIF(Fertiglose!$B$2:$B$101,B86)=0,"Ohne Fertiglos","OK"))))</f>
        <v/>
      </c>
    </row>
    <row r="87" ht="20" customHeight="1">
      <c r="A87" s="12" t="n"/>
      <c r="B87" s="12" t="n"/>
      <c r="C87" s="21" t="n"/>
      <c r="D87" s="12" t="n"/>
      <c r="E87" s="12" t="n"/>
      <c r="F87" s="12" t="n"/>
      <c r="G87" s="22" t="n"/>
      <c r="H87" s="15" t="n"/>
      <c r="I87" s="9">
        <f>IF(AND(Rückverfolgung!$B$3="",Rückverfolgung!$B$4=""),"",IF(Rückverfolgung!$B$3&lt;&gt;"",IF(COUNTIFS(Fertiglose!$F$2:$F$101,Rückverfolgung!$B$3,Fertiglose!$B$2:$B$101,$B87)&gt;0,"Ja",""),IF($F87=Rückverfolgung!$B$4,"Ja","")))</f>
        <v/>
      </c>
      <c r="J87" s="9">
        <f>IF(COUNTA(A87:H87)=0,"",IF(OR(A87="",B87="",C87="",D87="",F87="",G87="",H87=""),"Unvollständig",IF(G87&lt;=0,"Menge prüfen",IF(COUNTIF(Fertiglose!$B$2:$B$101,B87)=0,"Ohne Fertiglos","OK"))))</f>
        <v/>
      </c>
    </row>
    <row r="88" ht="20" customHeight="1">
      <c r="A88" s="12" t="n"/>
      <c r="B88" s="12" t="n"/>
      <c r="C88" s="21" t="n"/>
      <c r="D88" s="12" t="n"/>
      <c r="E88" s="12" t="n"/>
      <c r="F88" s="12" t="n"/>
      <c r="G88" s="22" t="n"/>
      <c r="H88" s="15" t="n"/>
      <c r="I88" s="10">
        <f>IF(AND(Rückverfolgung!$B$3="",Rückverfolgung!$B$4=""),"",IF(Rückverfolgung!$B$3&lt;&gt;"",IF(COUNTIFS(Fertiglose!$F$2:$F$101,Rückverfolgung!$B$3,Fertiglose!$B$2:$B$101,$B88)&gt;0,"Ja",""),IF($F88=Rückverfolgung!$B$4,"Ja","")))</f>
        <v/>
      </c>
      <c r="J88" s="10">
        <f>IF(COUNTA(A88:H88)=0,"",IF(OR(A88="",B88="",C88="",D88="",F88="",G88="",H88=""),"Unvollständig",IF(G88&lt;=0,"Menge prüfen",IF(COUNTIF(Fertiglose!$B$2:$B$101,B88)=0,"Ohne Fertiglos","OK"))))</f>
        <v/>
      </c>
    </row>
    <row r="89" ht="20" customHeight="1">
      <c r="A89" s="12" t="n"/>
      <c r="B89" s="12" t="n"/>
      <c r="C89" s="21" t="n"/>
      <c r="D89" s="12" t="n"/>
      <c r="E89" s="12" t="n"/>
      <c r="F89" s="12" t="n"/>
      <c r="G89" s="22" t="n"/>
      <c r="H89" s="15" t="n"/>
      <c r="I89" s="9">
        <f>IF(AND(Rückverfolgung!$B$3="",Rückverfolgung!$B$4=""),"",IF(Rückverfolgung!$B$3&lt;&gt;"",IF(COUNTIFS(Fertiglose!$F$2:$F$101,Rückverfolgung!$B$3,Fertiglose!$B$2:$B$101,$B89)&gt;0,"Ja",""),IF($F89=Rückverfolgung!$B$4,"Ja","")))</f>
        <v/>
      </c>
      <c r="J89" s="9">
        <f>IF(COUNTA(A89:H89)=0,"",IF(OR(A89="",B89="",C89="",D89="",F89="",G89="",H89=""),"Unvollständig",IF(G89&lt;=0,"Menge prüfen",IF(COUNTIF(Fertiglose!$B$2:$B$101,B89)=0,"Ohne Fertiglos","OK"))))</f>
        <v/>
      </c>
    </row>
    <row r="90" ht="20" customHeight="1">
      <c r="A90" s="12" t="n"/>
      <c r="B90" s="12" t="n"/>
      <c r="C90" s="21" t="n"/>
      <c r="D90" s="12" t="n"/>
      <c r="E90" s="12" t="n"/>
      <c r="F90" s="12" t="n"/>
      <c r="G90" s="22" t="n"/>
      <c r="H90" s="15" t="n"/>
      <c r="I90" s="10">
        <f>IF(AND(Rückverfolgung!$B$3="",Rückverfolgung!$B$4=""),"",IF(Rückverfolgung!$B$3&lt;&gt;"",IF(COUNTIFS(Fertiglose!$F$2:$F$101,Rückverfolgung!$B$3,Fertiglose!$B$2:$B$101,$B90)&gt;0,"Ja",""),IF($F90=Rückverfolgung!$B$4,"Ja","")))</f>
        <v/>
      </c>
      <c r="J90" s="10">
        <f>IF(COUNTA(A90:H90)=0,"",IF(OR(A90="",B90="",C90="",D90="",F90="",G90="",H90=""),"Unvollständig",IF(G90&lt;=0,"Menge prüfen",IF(COUNTIF(Fertiglose!$B$2:$B$101,B90)=0,"Ohne Fertiglos","OK"))))</f>
        <v/>
      </c>
    </row>
    <row r="91" ht="20" customHeight="1">
      <c r="A91" s="12" t="n"/>
      <c r="B91" s="12" t="n"/>
      <c r="C91" s="21" t="n"/>
      <c r="D91" s="12" t="n"/>
      <c r="E91" s="12" t="n"/>
      <c r="F91" s="12" t="n"/>
      <c r="G91" s="22" t="n"/>
      <c r="H91" s="15" t="n"/>
      <c r="I91" s="9">
        <f>IF(AND(Rückverfolgung!$B$3="",Rückverfolgung!$B$4=""),"",IF(Rückverfolgung!$B$3&lt;&gt;"",IF(COUNTIFS(Fertiglose!$F$2:$F$101,Rückverfolgung!$B$3,Fertiglose!$B$2:$B$101,$B91)&gt;0,"Ja",""),IF($F91=Rückverfolgung!$B$4,"Ja","")))</f>
        <v/>
      </c>
      <c r="J91" s="9">
        <f>IF(COUNTA(A91:H91)=0,"",IF(OR(A91="",B91="",C91="",D91="",F91="",G91="",H91=""),"Unvollständig",IF(G91&lt;=0,"Menge prüfen",IF(COUNTIF(Fertiglose!$B$2:$B$101,B91)=0,"Ohne Fertiglos","OK"))))</f>
        <v/>
      </c>
    </row>
    <row r="92" ht="20" customHeight="1">
      <c r="A92" s="12" t="n"/>
      <c r="B92" s="12" t="n"/>
      <c r="C92" s="21" t="n"/>
      <c r="D92" s="12" t="n"/>
      <c r="E92" s="12" t="n"/>
      <c r="F92" s="12" t="n"/>
      <c r="G92" s="22" t="n"/>
      <c r="H92" s="15" t="n"/>
      <c r="I92" s="10">
        <f>IF(AND(Rückverfolgung!$B$3="",Rückverfolgung!$B$4=""),"",IF(Rückverfolgung!$B$3&lt;&gt;"",IF(COUNTIFS(Fertiglose!$F$2:$F$101,Rückverfolgung!$B$3,Fertiglose!$B$2:$B$101,$B92)&gt;0,"Ja",""),IF($F92=Rückverfolgung!$B$4,"Ja","")))</f>
        <v/>
      </c>
      <c r="J92" s="10">
        <f>IF(COUNTA(A92:H92)=0,"",IF(OR(A92="",B92="",C92="",D92="",F92="",G92="",H92=""),"Unvollständig",IF(G92&lt;=0,"Menge prüfen",IF(COUNTIF(Fertiglose!$B$2:$B$101,B92)=0,"Ohne Fertiglos","OK"))))</f>
        <v/>
      </c>
    </row>
    <row r="93" ht="20" customHeight="1">
      <c r="A93" s="12" t="n"/>
      <c r="B93" s="12" t="n"/>
      <c r="C93" s="21" t="n"/>
      <c r="D93" s="12" t="n"/>
      <c r="E93" s="12" t="n"/>
      <c r="F93" s="12" t="n"/>
      <c r="G93" s="22" t="n"/>
      <c r="H93" s="15" t="n"/>
      <c r="I93" s="9">
        <f>IF(AND(Rückverfolgung!$B$3="",Rückverfolgung!$B$4=""),"",IF(Rückverfolgung!$B$3&lt;&gt;"",IF(COUNTIFS(Fertiglose!$F$2:$F$101,Rückverfolgung!$B$3,Fertiglose!$B$2:$B$101,$B93)&gt;0,"Ja",""),IF($F93=Rückverfolgung!$B$4,"Ja","")))</f>
        <v/>
      </c>
      <c r="J93" s="9">
        <f>IF(COUNTA(A93:H93)=0,"",IF(OR(A93="",B93="",C93="",D93="",F93="",G93="",H93=""),"Unvollständig",IF(G93&lt;=0,"Menge prüfen",IF(COUNTIF(Fertiglose!$B$2:$B$101,B93)=0,"Ohne Fertiglos","OK"))))</f>
        <v/>
      </c>
    </row>
    <row r="94" ht="20" customHeight="1">
      <c r="A94" s="12" t="n"/>
      <c r="B94" s="12" t="n"/>
      <c r="C94" s="21" t="n"/>
      <c r="D94" s="12" t="n"/>
      <c r="E94" s="12" t="n"/>
      <c r="F94" s="12" t="n"/>
      <c r="G94" s="22" t="n"/>
      <c r="H94" s="15" t="n"/>
      <c r="I94" s="10">
        <f>IF(AND(Rückverfolgung!$B$3="",Rückverfolgung!$B$4=""),"",IF(Rückverfolgung!$B$3&lt;&gt;"",IF(COUNTIFS(Fertiglose!$F$2:$F$101,Rückverfolgung!$B$3,Fertiglose!$B$2:$B$101,$B94)&gt;0,"Ja",""),IF($F94=Rückverfolgung!$B$4,"Ja","")))</f>
        <v/>
      </c>
      <c r="J94" s="10">
        <f>IF(COUNTA(A94:H94)=0,"",IF(OR(A94="",B94="",C94="",D94="",F94="",G94="",H94=""),"Unvollständig",IF(G94&lt;=0,"Menge prüfen",IF(COUNTIF(Fertiglose!$B$2:$B$101,B94)=0,"Ohne Fertiglos","OK"))))</f>
        <v/>
      </c>
    </row>
    <row r="95" ht="20" customHeight="1">
      <c r="A95" s="12" t="n"/>
      <c r="B95" s="12" t="n"/>
      <c r="C95" s="21" t="n"/>
      <c r="D95" s="12" t="n"/>
      <c r="E95" s="12" t="n"/>
      <c r="F95" s="12" t="n"/>
      <c r="G95" s="22" t="n"/>
      <c r="H95" s="15" t="n"/>
      <c r="I95" s="9">
        <f>IF(AND(Rückverfolgung!$B$3="",Rückverfolgung!$B$4=""),"",IF(Rückverfolgung!$B$3&lt;&gt;"",IF(COUNTIFS(Fertiglose!$F$2:$F$101,Rückverfolgung!$B$3,Fertiglose!$B$2:$B$101,$B95)&gt;0,"Ja",""),IF($F95=Rückverfolgung!$B$4,"Ja","")))</f>
        <v/>
      </c>
      <c r="J95" s="9">
        <f>IF(COUNTA(A95:H95)=0,"",IF(OR(A95="",B95="",C95="",D95="",F95="",G95="",H95=""),"Unvollständig",IF(G95&lt;=0,"Menge prüfen",IF(COUNTIF(Fertiglose!$B$2:$B$101,B95)=0,"Ohne Fertiglos","OK"))))</f>
        <v/>
      </c>
    </row>
    <row r="96" ht="20" customHeight="1">
      <c r="A96" s="12" t="n"/>
      <c r="B96" s="12" t="n"/>
      <c r="C96" s="21" t="n"/>
      <c r="D96" s="12" t="n"/>
      <c r="E96" s="12" t="n"/>
      <c r="F96" s="12" t="n"/>
      <c r="G96" s="22" t="n"/>
      <c r="H96" s="15" t="n"/>
      <c r="I96" s="10">
        <f>IF(AND(Rückverfolgung!$B$3="",Rückverfolgung!$B$4=""),"",IF(Rückverfolgung!$B$3&lt;&gt;"",IF(COUNTIFS(Fertiglose!$F$2:$F$101,Rückverfolgung!$B$3,Fertiglose!$B$2:$B$101,$B96)&gt;0,"Ja",""),IF($F96=Rückverfolgung!$B$4,"Ja","")))</f>
        <v/>
      </c>
      <c r="J96" s="10">
        <f>IF(COUNTA(A96:H96)=0,"",IF(OR(A96="",B96="",C96="",D96="",F96="",G96="",H96=""),"Unvollständig",IF(G96&lt;=0,"Menge prüfen",IF(COUNTIF(Fertiglose!$B$2:$B$101,B96)=0,"Ohne Fertiglos","OK"))))</f>
        <v/>
      </c>
    </row>
    <row r="97" ht="20" customHeight="1">
      <c r="A97" s="12" t="n"/>
      <c r="B97" s="12" t="n"/>
      <c r="C97" s="21" t="n"/>
      <c r="D97" s="12" t="n"/>
      <c r="E97" s="12" t="n"/>
      <c r="F97" s="12" t="n"/>
      <c r="G97" s="22" t="n"/>
      <c r="H97" s="15" t="n"/>
      <c r="I97" s="9">
        <f>IF(AND(Rückverfolgung!$B$3="",Rückverfolgung!$B$4=""),"",IF(Rückverfolgung!$B$3&lt;&gt;"",IF(COUNTIFS(Fertiglose!$F$2:$F$101,Rückverfolgung!$B$3,Fertiglose!$B$2:$B$101,$B97)&gt;0,"Ja",""),IF($F97=Rückverfolgung!$B$4,"Ja","")))</f>
        <v/>
      </c>
      <c r="J97" s="9">
        <f>IF(COUNTA(A97:H97)=0,"",IF(OR(A97="",B97="",C97="",D97="",F97="",G97="",H97=""),"Unvollständig",IF(G97&lt;=0,"Menge prüfen",IF(COUNTIF(Fertiglose!$B$2:$B$101,B97)=0,"Ohne Fertiglos","OK"))))</f>
        <v/>
      </c>
    </row>
    <row r="98" ht="20" customHeight="1">
      <c r="A98" s="12" t="n"/>
      <c r="B98" s="12" t="n"/>
      <c r="C98" s="21" t="n"/>
      <c r="D98" s="12" t="n"/>
      <c r="E98" s="12" t="n"/>
      <c r="F98" s="12" t="n"/>
      <c r="G98" s="22" t="n"/>
      <c r="H98" s="15" t="n"/>
      <c r="I98" s="10">
        <f>IF(AND(Rückverfolgung!$B$3="",Rückverfolgung!$B$4=""),"",IF(Rückverfolgung!$B$3&lt;&gt;"",IF(COUNTIFS(Fertiglose!$F$2:$F$101,Rückverfolgung!$B$3,Fertiglose!$B$2:$B$101,$B98)&gt;0,"Ja",""),IF($F98=Rückverfolgung!$B$4,"Ja","")))</f>
        <v/>
      </c>
      <c r="J98" s="10">
        <f>IF(COUNTA(A98:H98)=0,"",IF(OR(A98="",B98="",C98="",D98="",F98="",G98="",H98=""),"Unvollständig",IF(G98&lt;=0,"Menge prüfen",IF(COUNTIF(Fertiglose!$B$2:$B$101,B98)=0,"Ohne Fertiglos","OK"))))</f>
        <v/>
      </c>
    </row>
    <row r="99" ht="20" customHeight="1">
      <c r="A99" s="12" t="n"/>
      <c r="B99" s="12" t="n"/>
      <c r="C99" s="21" t="n"/>
      <c r="D99" s="12" t="n"/>
      <c r="E99" s="12" t="n"/>
      <c r="F99" s="12" t="n"/>
      <c r="G99" s="22" t="n"/>
      <c r="H99" s="15" t="n"/>
      <c r="I99" s="9">
        <f>IF(AND(Rückverfolgung!$B$3="",Rückverfolgung!$B$4=""),"",IF(Rückverfolgung!$B$3&lt;&gt;"",IF(COUNTIFS(Fertiglose!$F$2:$F$101,Rückverfolgung!$B$3,Fertiglose!$B$2:$B$101,$B99)&gt;0,"Ja",""),IF($F99=Rückverfolgung!$B$4,"Ja","")))</f>
        <v/>
      </c>
      <c r="J99" s="9">
        <f>IF(COUNTA(A99:H99)=0,"",IF(OR(A99="",B99="",C99="",D99="",F99="",G99="",H99=""),"Unvollständig",IF(G99&lt;=0,"Menge prüfen",IF(COUNTIF(Fertiglose!$B$2:$B$101,B99)=0,"Ohne Fertiglos","OK"))))</f>
        <v/>
      </c>
    </row>
    <row r="100" ht="20" customHeight="1">
      <c r="A100" s="12" t="n"/>
      <c r="B100" s="12" t="n"/>
      <c r="C100" s="21" t="n"/>
      <c r="D100" s="12" t="n"/>
      <c r="E100" s="12" t="n"/>
      <c r="F100" s="12" t="n"/>
      <c r="G100" s="22" t="n"/>
      <c r="H100" s="15" t="n"/>
      <c r="I100" s="10">
        <f>IF(AND(Rückverfolgung!$B$3="",Rückverfolgung!$B$4=""),"",IF(Rückverfolgung!$B$3&lt;&gt;"",IF(COUNTIFS(Fertiglose!$F$2:$F$101,Rückverfolgung!$B$3,Fertiglose!$B$2:$B$101,$B100)&gt;0,"Ja",""),IF($F100=Rückverfolgung!$B$4,"Ja","")))</f>
        <v/>
      </c>
      <c r="J100" s="10">
        <f>IF(COUNTA(A100:H100)=0,"",IF(OR(A100="",B100="",C100="",D100="",F100="",G100="",H100=""),"Unvollständig",IF(G100&lt;=0,"Menge prüfen",IF(COUNTIF(Fertiglose!$B$2:$B$101,B100)=0,"Ohne Fertiglos","OK"))))</f>
        <v/>
      </c>
    </row>
    <row r="101" ht="20" customHeight="1">
      <c r="A101" s="12" t="n"/>
      <c r="B101" s="12" t="n"/>
      <c r="C101" s="21" t="n"/>
      <c r="D101" s="12" t="n"/>
      <c r="E101" s="12" t="n"/>
      <c r="F101" s="12" t="n"/>
      <c r="G101" s="22" t="n"/>
      <c r="H101" s="15" t="n"/>
      <c r="I101" s="9">
        <f>IF(AND(Rückverfolgung!$B$3="",Rückverfolgung!$B$4=""),"",IF(Rückverfolgung!$B$3&lt;&gt;"",IF(COUNTIFS(Fertiglose!$F$2:$F$101,Rückverfolgung!$B$3,Fertiglose!$B$2:$B$101,$B101)&gt;0,"Ja",""),IF($F101=Rückverfolgung!$B$4,"Ja","")))</f>
        <v/>
      </c>
      <c r="J101" s="9">
        <f>IF(COUNTA(A101:H101)=0,"",IF(OR(A101="",B101="",C101="",D101="",F101="",G101="",H101=""),"Unvollständig",IF(G101&lt;=0,"Menge prüfen",IF(COUNTIF(Fertiglose!$B$2:$B$101,B101)=0,"Ohne Fertiglos","OK"))))</f>
        <v/>
      </c>
    </row>
    <row r="102"/>
    <row r="103" ht="48" customHeight="1">
      <c r="A103" s="16" t="inlineStr">
        <is>
          <t>Eingabehinweis</t>
        </is>
      </c>
      <c r="B103" s="16" t="inlineStr">
        <is>
          <t>Produktionsaufträge in beiden Tabellen exakt identisch schreiben.</t>
        </is>
      </c>
      <c r="C103" s="16" t="n"/>
      <c r="D103" s="16" t="n"/>
      <c r="E103" s="16" t="inlineStr">
        <is>
          <t>Gelbe Zellen sind bearbeitbar; Treffer und Datenstatus werden berechnet.</t>
        </is>
      </c>
      <c r="F103" s="16" t="n"/>
      <c r="G103" s="16" t="n"/>
      <c r="H103" s="16" t="n"/>
      <c r="I103" s="16" t="n"/>
      <c r="J103" s="16" t="n"/>
    </row>
  </sheetData>
  <conditionalFormatting sqref="A2:A101">
    <cfRule type="expression" priority="1" dxfId="2">
      <formula>AND($A2&lt;&gt;"",COUNTIF($A$2:$A$101,$A2)&gt;1)</formula>
    </cfRule>
  </conditionalFormatting>
  <conditionalFormatting sqref="A2:I101">
    <cfRule type="expression" priority="2" dxfId="0">
      <formula>$I2="Ja"</formula>
    </cfRule>
  </conditionalFormatting>
  <conditionalFormatting sqref="J2:J101">
    <cfRule type="expression" priority="3" dxfId="1">
      <formula>OR($J2="Unvollständig",$J2="Menge prüfen",$J2="Ohne Fertiglos")</formula>
    </cfRule>
  </conditionalFormatting>
  <dataValidations count="3">
    <dataValidation sqref="C2:C101" showDropDown="0" showInputMessage="1" showErrorMessage="1" allowBlank="0" errorTitle="Datum außerhalb des Bereichs" error="Geben Sie ein Datum innerhalb der bearbeitbaren Datumsgrenzen ein." promptTitle="Zulässiges Datum" prompt="Das Datum muss zwischen dem frühesten und dem spätesten Parameterdatum liegen." type="date" operator="between">
      <formula1>$L$2</formula1>
      <formula2>$L$3</formula2>
    </dataValidation>
    <dataValidation sqref="G2:G101" showDropDown="0" showInputMessage="1" showErrorMessage="1" allowBlank="0" errorTitle="Menge prüfen" error="Geben Sie eine Dezimalzahl größer null ein." promptTitle="Positive Menge" prompt="Zulässig sind nur Mengen größer null." type="decimal" operator="greaterThan">
      <formula1>0</formula1>
    </dataValidation>
    <dataValidation sqref="H2:H101" showDropDown="0" showInputMessage="1" showErrorMessage="1" allowBlank="0" errorTitle="Einheit nicht zulässig" error="Wählen Sie eine Einheit aus der bearbeitbaren Einheitenliste." promptTitle="Einheit auswählen" prompt="Die Einheitenliste wird im Blatt Hinweise_Parameter gepflegt." type="list">
      <formula1>$K$2:$K$4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3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8" customWidth="1" min="3" max="3"/>
    <col width="20" customWidth="1" min="4" max="4"/>
    <col width="31" customWidth="1" min="5" max="5"/>
    <col width="22" customWidth="1" min="6" max="6"/>
    <col width="17" customWidth="1" min="7" max="7"/>
    <col width="13" customWidth="1" min="8" max="8"/>
    <col width="12" customWidth="1" min="9" max="9"/>
    <col width="23" customWidth="1" min="10" max="10"/>
    <col hidden="1" width="13" customWidth="1" min="11" max="11"/>
    <col hidden="1" width="13" customWidth="1" min="12" max="12"/>
  </cols>
  <sheetData>
    <row r="1" ht="34" customHeight="1">
      <c r="A1" s="11" t="inlineStr">
        <is>
          <t>Fertigmeldungs-ID</t>
        </is>
      </c>
      <c r="B1" s="11" t="inlineStr">
        <is>
          <t>Produktionsauftrag</t>
        </is>
      </c>
      <c r="C1" s="11" t="inlineStr">
        <is>
          <t>Fertigstellungsdatum</t>
        </is>
      </c>
      <c r="D1" s="11" t="inlineStr">
        <is>
          <t>Artikelnummer</t>
        </is>
      </c>
      <c r="E1" s="11" t="inlineStr">
        <is>
          <t>Artikelbezeichnung</t>
        </is>
      </c>
      <c r="F1" s="11" t="inlineStr">
        <is>
          <t>Fertiglos</t>
        </is>
      </c>
      <c r="G1" s="11" t="inlineStr">
        <is>
          <t>Fertigmenge</t>
        </is>
      </c>
      <c r="H1" s="11" t="inlineStr">
        <is>
          <t>Einheit</t>
        </is>
      </c>
      <c r="I1" s="11" t="inlineStr">
        <is>
          <t>Treffer</t>
        </is>
      </c>
      <c r="J1" s="11" t="inlineStr">
        <is>
          <t>Datenstatus</t>
        </is>
      </c>
    </row>
    <row r="2" ht="20" customHeight="1">
      <c r="A2" s="12" t="inlineStr">
        <is>
          <t>BEISPIEL-FM-001</t>
        </is>
      </c>
      <c r="B2" s="12" t="inlineStr">
        <is>
          <t>BEISPIEL-PA-001</t>
        </is>
      </c>
      <c r="C2" s="21" t="n">
        <v>46216</v>
      </c>
      <c r="D2" s="12" t="inlineStr">
        <is>
          <t>BEISPIEL-ART-A</t>
        </is>
      </c>
      <c r="E2" s="12" t="inlineStr">
        <is>
          <t>Fiktivprodukt Omega</t>
        </is>
      </c>
      <c r="F2" s="12" t="inlineStr">
        <is>
          <t>BEISPIEL-FL-001</t>
        </is>
      </c>
      <c r="G2" s="22" t="n">
        <v>130.5</v>
      </c>
      <c r="H2" s="15" t="inlineStr">
        <is>
          <t>kg</t>
        </is>
      </c>
      <c r="I2" s="10">
        <f>IF(AND(Rückverfolgung!$B$3="",Rückverfolgung!$B$4=""),"",IF(Rückverfolgung!$B$4&lt;&gt;"",IF(COUNTIFS(Materialeinsatz!$F$2:$F$101,Rückverfolgung!$B$4,Materialeinsatz!$B$2:$B$101,$B2)&gt;0,"Ja",""),IF($F2=Rückverfolgung!$B$3,"Ja","")))</f>
        <v/>
      </c>
      <c r="J2" s="10">
        <f>IF(COUNTA(A2:H2)=0,"",IF(OR(A2="",B2="",C2="",D2="",F2="",G2="",H2=""),"Unvollständig",IF(G2&lt;=0,"Menge prüfen",IF(COUNTIF(Materialeinsatz!$B$2:$B$101,B2)=0,"Ohne Materialeinsatz","OK"))))</f>
        <v/>
      </c>
      <c r="K2">
        <f>'Hinweise_Parameter'!$B$14</f>
        <v/>
      </c>
      <c r="L2">
        <f>'Hinweise_Parameter'!$B$11</f>
        <v/>
      </c>
    </row>
    <row r="3" ht="20" customHeight="1">
      <c r="A3" s="12" t="inlineStr">
        <is>
          <t>BEISPIEL-FM-002</t>
        </is>
      </c>
      <c r="B3" s="12" t="inlineStr">
        <is>
          <t>BEISPIEL-PA-001</t>
        </is>
      </c>
      <c r="C3" s="21" t="n">
        <v>46216</v>
      </c>
      <c r="D3" s="12" t="inlineStr">
        <is>
          <t>BEISPIEL-ART-A</t>
        </is>
      </c>
      <c r="E3" s="12" t="inlineStr">
        <is>
          <t>Fiktivprodukt Omega</t>
        </is>
      </c>
      <c r="F3" s="12" t="inlineStr">
        <is>
          <t>BEISPIEL-FL-002</t>
        </is>
      </c>
      <c r="G3" s="22" t="n">
        <v>14.25</v>
      </c>
      <c r="H3" s="15" t="inlineStr">
        <is>
          <t>kg</t>
        </is>
      </c>
      <c r="I3" s="9">
        <f>IF(AND(Rückverfolgung!$B$3="",Rückverfolgung!$B$4=""),"",IF(Rückverfolgung!$B$4&lt;&gt;"",IF(COUNTIFS(Materialeinsatz!$F$2:$F$101,Rückverfolgung!$B$4,Materialeinsatz!$B$2:$B$101,$B3)&gt;0,"Ja",""),IF($F3=Rückverfolgung!$B$3,"Ja","")))</f>
        <v/>
      </c>
      <c r="J3" s="9">
        <f>IF(COUNTA(A3:H3)=0,"",IF(OR(A3="",B3="",C3="",D3="",F3="",G3="",H3=""),"Unvollständig",IF(G3&lt;=0,"Menge prüfen",IF(COUNTIF(Materialeinsatz!$B$2:$B$101,B3)=0,"Ohne Materialeinsatz","OK"))))</f>
        <v/>
      </c>
      <c r="K3">
        <f>'Hinweise_Parameter'!$B$15</f>
        <v/>
      </c>
      <c r="L3">
        <f>'Hinweise_Parameter'!$B$12</f>
        <v/>
      </c>
    </row>
    <row r="4" ht="20" customHeight="1">
      <c r="A4" s="12" t="inlineStr">
        <is>
          <t>BEISPIEL-FM-003</t>
        </is>
      </c>
      <c r="B4" s="12" t="inlineStr">
        <is>
          <t>BEISPIEL-PA-002</t>
        </is>
      </c>
      <c r="C4" s="21" t="n">
        <v>46232</v>
      </c>
      <c r="D4" s="12" t="inlineStr">
        <is>
          <t>BEISPIEL-ART-B</t>
        </is>
      </c>
      <c r="E4" s="12" t="inlineStr">
        <is>
          <t>Fiktivbaugruppe Sigma</t>
        </is>
      </c>
      <c r="F4" s="12" t="inlineStr">
        <is>
          <t>BEISPIEL-FL-003</t>
        </is>
      </c>
      <c r="G4" s="22" t="n">
        <v>340</v>
      </c>
      <c r="H4" s="15" t="inlineStr">
        <is>
          <t>Stück</t>
        </is>
      </c>
      <c r="I4" s="10">
        <f>IF(AND(Rückverfolgung!$B$3="",Rückverfolgung!$B$4=""),"",IF(Rückverfolgung!$B$4&lt;&gt;"",IF(COUNTIFS(Materialeinsatz!$F$2:$F$101,Rückverfolgung!$B$4,Materialeinsatz!$B$2:$B$101,$B4)&gt;0,"Ja",""),IF($F4=Rückverfolgung!$B$3,"Ja","")))</f>
        <v/>
      </c>
      <c r="J4" s="10">
        <f>IF(COUNTA(A4:H4)=0,"",IF(OR(A4="",B4="",C4="",D4="",F4="",G4="",H4=""),"Unvollständig",IF(G4&lt;=0,"Menge prüfen",IF(COUNTIF(Materialeinsatz!$B$2:$B$101,B4)=0,"Ohne Materialeinsatz","OK"))))</f>
        <v/>
      </c>
      <c r="K4">
        <f>'Hinweise_Parameter'!$B$16</f>
        <v/>
      </c>
    </row>
    <row r="5" ht="20" customHeight="1">
      <c r="A5" s="12" t="inlineStr">
        <is>
          <t>BEISPIEL-FM-004</t>
        </is>
      </c>
      <c r="B5" s="12" t="inlineStr">
        <is>
          <t>BEISPIEL-PA-002</t>
        </is>
      </c>
      <c r="C5" s="21" t="n">
        <v>46232</v>
      </c>
      <c r="D5" s="12" t="inlineStr">
        <is>
          <t>BEISPIEL-ART-B</t>
        </is>
      </c>
      <c r="E5" s="12" t="inlineStr">
        <is>
          <t>Fiktivbaugruppe Sigma</t>
        </is>
      </c>
      <c r="F5" s="12" t="inlineStr">
        <is>
          <t>BEISPIEL-FL-004</t>
        </is>
      </c>
      <c r="G5" s="22" t="n">
        <v>120</v>
      </c>
      <c r="H5" s="15" t="inlineStr">
        <is>
          <t>Stück</t>
        </is>
      </c>
      <c r="I5" s="9">
        <f>IF(AND(Rückverfolgung!$B$3="",Rückverfolgung!$B$4=""),"",IF(Rückverfolgung!$B$4&lt;&gt;"",IF(COUNTIFS(Materialeinsatz!$F$2:$F$101,Rückverfolgung!$B$4,Materialeinsatz!$B$2:$B$101,$B5)&gt;0,"Ja",""),IF($F5=Rückverfolgung!$B$3,"Ja","")))</f>
        <v/>
      </c>
      <c r="J5" s="9">
        <f>IF(COUNTA(A5:H5)=0,"",IF(OR(A5="",B5="",C5="",D5="",F5="",G5="",H5=""),"Unvollständig",IF(G5&lt;=0,"Menge prüfen",IF(COUNTIF(Materialeinsatz!$B$2:$B$101,B5)=0,"Ohne Materialeinsatz","OK"))))</f>
        <v/>
      </c>
    </row>
    <row r="6" ht="20" customHeight="1">
      <c r="A6" s="12" t="n"/>
      <c r="B6" s="12" t="n"/>
      <c r="C6" s="21" t="n"/>
      <c r="D6" s="12" t="n"/>
      <c r="E6" s="12" t="n"/>
      <c r="F6" s="12" t="n"/>
      <c r="G6" s="22" t="n"/>
      <c r="H6" s="15" t="n"/>
      <c r="I6" s="10">
        <f>IF(AND(Rückverfolgung!$B$3="",Rückverfolgung!$B$4=""),"",IF(Rückverfolgung!$B$4&lt;&gt;"",IF(COUNTIFS(Materialeinsatz!$F$2:$F$101,Rückverfolgung!$B$4,Materialeinsatz!$B$2:$B$101,$B6)&gt;0,"Ja",""),IF($F6=Rückverfolgung!$B$3,"Ja","")))</f>
        <v/>
      </c>
      <c r="J6" s="10">
        <f>IF(COUNTA(A6:H6)=0,"",IF(OR(A6="",B6="",C6="",D6="",F6="",G6="",H6=""),"Unvollständig",IF(G6&lt;=0,"Menge prüfen",IF(COUNTIF(Materialeinsatz!$B$2:$B$101,B6)=0,"Ohne Materialeinsatz","OK"))))</f>
        <v/>
      </c>
    </row>
    <row r="7" ht="20" customHeight="1">
      <c r="A7" s="12" t="n"/>
      <c r="B7" s="12" t="n"/>
      <c r="C7" s="21" t="n"/>
      <c r="D7" s="12" t="n"/>
      <c r="E7" s="12" t="n"/>
      <c r="F7" s="12" t="n"/>
      <c r="G7" s="22" t="n"/>
      <c r="H7" s="15" t="n"/>
      <c r="I7" s="9">
        <f>IF(AND(Rückverfolgung!$B$3="",Rückverfolgung!$B$4=""),"",IF(Rückverfolgung!$B$4&lt;&gt;"",IF(COUNTIFS(Materialeinsatz!$F$2:$F$101,Rückverfolgung!$B$4,Materialeinsatz!$B$2:$B$101,$B7)&gt;0,"Ja",""),IF($F7=Rückverfolgung!$B$3,"Ja","")))</f>
        <v/>
      </c>
      <c r="J7" s="9">
        <f>IF(COUNTA(A7:H7)=0,"",IF(OR(A7="",B7="",C7="",D7="",F7="",G7="",H7=""),"Unvollständig",IF(G7&lt;=0,"Menge prüfen",IF(COUNTIF(Materialeinsatz!$B$2:$B$101,B7)=0,"Ohne Materialeinsatz","OK"))))</f>
        <v/>
      </c>
    </row>
    <row r="8" ht="20" customHeight="1">
      <c r="A8" s="12" t="n"/>
      <c r="B8" s="12" t="n"/>
      <c r="C8" s="21" t="n"/>
      <c r="D8" s="12" t="n"/>
      <c r="E8" s="12" t="n"/>
      <c r="F8" s="12" t="n"/>
      <c r="G8" s="22" t="n"/>
      <c r="H8" s="15" t="n"/>
      <c r="I8" s="10">
        <f>IF(AND(Rückverfolgung!$B$3="",Rückverfolgung!$B$4=""),"",IF(Rückverfolgung!$B$4&lt;&gt;"",IF(COUNTIFS(Materialeinsatz!$F$2:$F$101,Rückverfolgung!$B$4,Materialeinsatz!$B$2:$B$101,$B8)&gt;0,"Ja",""),IF($F8=Rückverfolgung!$B$3,"Ja","")))</f>
        <v/>
      </c>
      <c r="J8" s="10">
        <f>IF(COUNTA(A8:H8)=0,"",IF(OR(A8="",B8="",C8="",D8="",F8="",G8="",H8=""),"Unvollständig",IF(G8&lt;=0,"Menge prüfen",IF(COUNTIF(Materialeinsatz!$B$2:$B$101,B8)=0,"Ohne Materialeinsatz","OK"))))</f>
        <v/>
      </c>
    </row>
    <row r="9" ht="20" customHeight="1">
      <c r="A9" s="12" t="n"/>
      <c r="B9" s="12" t="n"/>
      <c r="C9" s="21" t="n"/>
      <c r="D9" s="12" t="n"/>
      <c r="E9" s="12" t="n"/>
      <c r="F9" s="12" t="n"/>
      <c r="G9" s="22" t="n"/>
      <c r="H9" s="15" t="n"/>
      <c r="I9" s="9">
        <f>IF(AND(Rückverfolgung!$B$3="",Rückverfolgung!$B$4=""),"",IF(Rückverfolgung!$B$4&lt;&gt;"",IF(COUNTIFS(Materialeinsatz!$F$2:$F$101,Rückverfolgung!$B$4,Materialeinsatz!$B$2:$B$101,$B9)&gt;0,"Ja",""),IF($F9=Rückverfolgung!$B$3,"Ja","")))</f>
        <v/>
      </c>
      <c r="J9" s="9">
        <f>IF(COUNTA(A9:H9)=0,"",IF(OR(A9="",B9="",C9="",D9="",F9="",G9="",H9=""),"Unvollständig",IF(G9&lt;=0,"Menge prüfen",IF(COUNTIF(Materialeinsatz!$B$2:$B$101,B9)=0,"Ohne Materialeinsatz","OK"))))</f>
        <v/>
      </c>
    </row>
    <row r="10" ht="20" customHeight="1">
      <c r="A10" s="12" t="n"/>
      <c r="B10" s="12" t="n"/>
      <c r="C10" s="21" t="n"/>
      <c r="D10" s="12" t="n"/>
      <c r="E10" s="12" t="n"/>
      <c r="F10" s="12" t="n"/>
      <c r="G10" s="22" t="n"/>
      <c r="H10" s="15" t="n"/>
      <c r="I10" s="10">
        <f>IF(AND(Rückverfolgung!$B$3="",Rückverfolgung!$B$4=""),"",IF(Rückverfolgung!$B$4&lt;&gt;"",IF(COUNTIFS(Materialeinsatz!$F$2:$F$101,Rückverfolgung!$B$4,Materialeinsatz!$B$2:$B$101,$B10)&gt;0,"Ja",""),IF($F10=Rückverfolgung!$B$3,"Ja","")))</f>
        <v/>
      </c>
      <c r="J10" s="10">
        <f>IF(COUNTA(A10:H10)=0,"",IF(OR(A10="",B10="",C10="",D10="",F10="",G10="",H10=""),"Unvollständig",IF(G10&lt;=0,"Menge prüfen",IF(COUNTIF(Materialeinsatz!$B$2:$B$101,B10)=0,"Ohne Materialeinsatz","OK"))))</f>
        <v/>
      </c>
    </row>
    <row r="11" ht="20" customHeight="1">
      <c r="A11" s="12" t="n"/>
      <c r="B11" s="12" t="n"/>
      <c r="C11" s="21" t="n"/>
      <c r="D11" s="12" t="n"/>
      <c r="E11" s="12" t="n"/>
      <c r="F11" s="12" t="n"/>
      <c r="G11" s="22" t="n"/>
      <c r="H11" s="15" t="n"/>
      <c r="I11" s="9">
        <f>IF(AND(Rückverfolgung!$B$3="",Rückverfolgung!$B$4=""),"",IF(Rückverfolgung!$B$4&lt;&gt;"",IF(COUNTIFS(Materialeinsatz!$F$2:$F$101,Rückverfolgung!$B$4,Materialeinsatz!$B$2:$B$101,$B11)&gt;0,"Ja",""),IF($F11=Rückverfolgung!$B$3,"Ja","")))</f>
        <v/>
      </c>
      <c r="J11" s="9">
        <f>IF(COUNTA(A11:H11)=0,"",IF(OR(A11="",B11="",C11="",D11="",F11="",G11="",H11=""),"Unvollständig",IF(G11&lt;=0,"Menge prüfen",IF(COUNTIF(Materialeinsatz!$B$2:$B$101,B11)=0,"Ohne Materialeinsatz","OK"))))</f>
        <v/>
      </c>
    </row>
    <row r="12" ht="20" customHeight="1">
      <c r="A12" s="12" t="n"/>
      <c r="B12" s="12" t="n"/>
      <c r="C12" s="21" t="n"/>
      <c r="D12" s="12" t="n"/>
      <c r="E12" s="12" t="n"/>
      <c r="F12" s="12" t="n"/>
      <c r="G12" s="22" t="n"/>
      <c r="H12" s="15" t="n"/>
      <c r="I12" s="10">
        <f>IF(AND(Rückverfolgung!$B$3="",Rückverfolgung!$B$4=""),"",IF(Rückverfolgung!$B$4&lt;&gt;"",IF(COUNTIFS(Materialeinsatz!$F$2:$F$101,Rückverfolgung!$B$4,Materialeinsatz!$B$2:$B$101,$B12)&gt;0,"Ja",""),IF($F12=Rückverfolgung!$B$3,"Ja","")))</f>
        <v/>
      </c>
      <c r="J12" s="10">
        <f>IF(COUNTA(A12:H12)=0,"",IF(OR(A12="",B12="",C12="",D12="",F12="",G12="",H12=""),"Unvollständig",IF(G12&lt;=0,"Menge prüfen",IF(COUNTIF(Materialeinsatz!$B$2:$B$101,B12)=0,"Ohne Materialeinsatz","OK"))))</f>
        <v/>
      </c>
    </row>
    <row r="13" ht="20" customHeight="1">
      <c r="A13" s="12" t="n"/>
      <c r="B13" s="12" t="n"/>
      <c r="C13" s="21" t="n"/>
      <c r="D13" s="12" t="n"/>
      <c r="E13" s="12" t="n"/>
      <c r="F13" s="12" t="n"/>
      <c r="G13" s="22" t="n"/>
      <c r="H13" s="15" t="n"/>
      <c r="I13" s="9">
        <f>IF(AND(Rückverfolgung!$B$3="",Rückverfolgung!$B$4=""),"",IF(Rückverfolgung!$B$4&lt;&gt;"",IF(COUNTIFS(Materialeinsatz!$F$2:$F$101,Rückverfolgung!$B$4,Materialeinsatz!$B$2:$B$101,$B13)&gt;0,"Ja",""),IF($F13=Rückverfolgung!$B$3,"Ja","")))</f>
        <v/>
      </c>
      <c r="J13" s="9">
        <f>IF(COUNTA(A13:H13)=0,"",IF(OR(A13="",B13="",C13="",D13="",F13="",G13="",H13=""),"Unvollständig",IF(G13&lt;=0,"Menge prüfen",IF(COUNTIF(Materialeinsatz!$B$2:$B$101,B13)=0,"Ohne Materialeinsatz","OK"))))</f>
        <v/>
      </c>
    </row>
    <row r="14" ht="20" customHeight="1">
      <c r="A14" s="12" t="n"/>
      <c r="B14" s="12" t="n"/>
      <c r="C14" s="21" t="n"/>
      <c r="D14" s="12" t="n"/>
      <c r="E14" s="12" t="n"/>
      <c r="F14" s="12" t="n"/>
      <c r="G14" s="22" t="n"/>
      <c r="H14" s="15" t="n"/>
      <c r="I14" s="10">
        <f>IF(AND(Rückverfolgung!$B$3="",Rückverfolgung!$B$4=""),"",IF(Rückverfolgung!$B$4&lt;&gt;"",IF(COUNTIFS(Materialeinsatz!$F$2:$F$101,Rückverfolgung!$B$4,Materialeinsatz!$B$2:$B$101,$B14)&gt;0,"Ja",""),IF($F14=Rückverfolgung!$B$3,"Ja","")))</f>
        <v/>
      </c>
      <c r="J14" s="10">
        <f>IF(COUNTA(A14:H14)=0,"",IF(OR(A14="",B14="",C14="",D14="",F14="",G14="",H14=""),"Unvollständig",IF(G14&lt;=0,"Menge prüfen",IF(COUNTIF(Materialeinsatz!$B$2:$B$101,B14)=0,"Ohne Materialeinsatz","OK"))))</f>
        <v/>
      </c>
    </row>
    <row r="15" ht="20" customHeight="1">
      <c r="A15" s="12" t="n"/>
      <c r="B15" s="12" t="n"/>
      <c r="C15" s="21" t="n"/>
      <c r="D15" s="12" t="n"/>
      <c r="E15" s="12" t="n"/>
      <c r="F15" s="12" t="n"/>
      <c r="G15" s="22" t="n"/>
      <c r="H15" s="15" t="n"/>
      <c r="I15" s="9">
        <f>IF(AND(Rückverfolgung!$B$3="",Rückverfolgung!$B$4=""),"",IF(Rückverfolgung!$B$4&lt;&gt;"",IF(COUNTIFS(Materialeinsatz!$F$2:$F$101,Rückverfolgung!$B$4,Materialeinsatz!$B$2:$B$101,$B15)&gt;0,"Ja",""),IF($F15=Rückverfolgung!$B$3,"Ja","")))</f>
        <v/>
      </c>
      <c r="J15" s="9">
        <f>IF(COUNTA(A15:H15)=0,"",IF(OR(A15="",B15="",C15="",D15="",F15="",G15="",H15=""),"Unvollständig",IF(G15&lt;=0,"Menge prüfen",IF(COUNTIF(Materialeinsatz!$B$2:$B$101,B15)=0,"Ohne Materialeinsatz","OK"))))</f>
        <v/>
      </c>
    </row>
    <row r="16" ht="20" customHeight="1">
      <c r="A16" s="12" t="n"/>
      <c r="B16" s="12" t="n"/>
      <c r="C16" s="21" t="n"/>
      <c r="D16" s="12" t="n"/>
      <c r="E16" s="12" t="n"/>
      <c r="F16" s="12" t="n"/>
      <c r="G16" s="22" t="n"/>
      <c r="H16" s="15" t="n"/>
      <c r="I16" s="10">
        <f>IF(AND(Rückverfolgung!$B$3="",Rückverfolgung!$B$4=""),"",IF(Rückverfolgung!$B$4&lt;&gt;"",IF(COUNTIFS(Materialeinsatz!$F$2:$F$101,Rückverfolgung!$B$4,Materialeinsatz!$B$2:$B$101,$B16)&gt;0,"Ja",""),IF($F16=Rückverfolgung!$B$3,"Ja","")))</f>
        <v/>
      </c>
      <c r="J16" s="10">
        <f>IF(COUNTA(A16:H16)=0,"",IF(OR(A16="",B16="",C16="",D16="",F16="",G16="",H16=""),"Unvollständig",IF(G16&lt;=0,"Menge prüfen",IF(COUNTIF(Materialeinsatz!$B$2:$B$101,B16)=0,"Ohne Materialeinsatz","OK"))))</f>
        <v/>
      </c>
    </row>
    <row r="17" ht="20" customHeight="1">
      <c r="A17" s="12" t="n"/>
      <c r="B17" s="12" t="n"/>
      <c r="C17" s="21" t="n"/>
      <c r="D17" s="12" t="n"/>
      <c r="E17" s="12" t="n"/>
      <c r="F17" s="12" t="n"/>
      <c r="G17" s="22" t="n"/>
      <c r="H17" s="15" t="n"/>
      <c r="I17" s="9">
        <f>IF(AND(Rückverfolgung!$B$3="",Rückverfolgung!$B$4=""),"",IF(Rückverfolgung!$B$4&lt;&gt;"",IF(COUNTIFS(Materialeinsatz!$F$2:$F$101,Rückverfolgung!$B$4,Materialeinsatz!$B$2:$B$101,$B17)&gt;0,"Ja",""),IF($F17=Rückverfolgung!$B$3,"Ja","")))</f>
        <v/>
      </c>
      <c r="J17" s="9">
        <f>IF(COUNTA(A17:H17)=0,"",IF(OR(A17="",B17="",C17="",D17="",F17="",G17="",H17=""),"Unvollständig",IF(G17&lt;=0,"Menge prüfen",IF(COUNTIF(Materialeinsatz!$B$2:$B$101,B17)=0,"Ohne Materialeinsatz","OK"))))</f>
        <v/>
      </c>
    </row>
    <row r="18" ht="20" customHeight="1">
      <c r="A18" s="12" t="n"/>
      <c r="B18" s="12" t="n"/>
      <c r="C18" s="21" t="n"/>
      <c r="D18" s="12" t="n"/>
      <c r="E18" s="12" t="n"/>
      <c r="F18" s="12" t="n"/>
      <c r="G18" s="22" t="n"/>
      <c r="H18" s="15" t="n"/>
      <c r="I18" s="10">
        <f>IF(AND(Rückverfolgung!$B$3="",Rückverfolgung!$B$4=""),"",IF(Rückverfolgung!$B$4&lt;&gt;"",IF(COUNTIFS(Materialeinsatz!$F$2:$F$101,Rückverfolgung!$B$4,Materialeinsatz!$B$2:$B$101,$B18)&gt;0,"Ja",""),IF($F18=Rückverfolgung!$B$3,"Ja","")))</f>
        <v/>
      </c>
      <c r="J18" s="10">
        <f>IF(COUNTA(A18:H18)=0,"",IF(OR(A18="",B18="",C18="",D18="",F18="",G18="",H18=""),"Unvollständig",IF(G18&lt;=0,"Menge prüfen",IF(COUNTIF(Materialeinsatz!$B$2:$B$101,B18)=0,"Ohne Materialeinsatz","OK"))))</f>
        <v/>
      </c>
    </row>
    <row r="19" ht="20" customHeight="1">
      <c r="A19" s="12" t="n"/>
      <c r="B19" s="12" t="n"/>
      <c r="C19" s="21" t="n"/>
      <c r="D19" s="12" t="n"/>
      <c r="E19" s="12" t="n"/>
      <c r="F19" s="12" t="n"/>
      <c r="G19" s="22" t="n"/>
      <c r="H19" s="15" t="n"/>
      <c r="I19" s="9">
        <f>IF(AND(Rückverfolgung!$B$3="",Rückverfolgung!$B$4=""),"",IF(Rückverfolgung!$B$4&lt;&gt;"",IF(COUNTIFS(Materialeinsatz!$F$2:$F$101,Rückverfolgung!$B$4,Materialeinsatz!$B$2:$B$101,$B19)&gt;0,"Ja",""),IF($F19=Rückverfolgung!$B$3,"Ja","")))</f>
        <v/>
      </c>
      <c r="J19" s="9">
        <f>IF(COUNTA(A19:H19)=0,"",IF(OR(A19="",B19="",C19="",D19="",F19="",G19="",H19=""),"Unvollständig",IF(G19&lt;=0,"Menge prüfen",IF(COUNTIF(Materialeinsatz!$B$2:$B$101,B19)=0,"Ohne Materialeinsatz","OK"))))</f>
        <v/>
      </c>
    </row>
    <row r="20" ht="20" customHeight="1">
      <c r="A20" s="12" t="n"/>
      <c r="B20" s="12" t="n"/>
      <c r="C20" s="21" t="n"/>
      <c r="D20" s="12" t="n"/>
      <c r="E20" s="12" t="n"/>
      <c r="F20" s="12" t="n"/>
      <c r="G20" s="22" t="n"/>
      <c r="H20" s="15" t="n"/>
      <c r="I20" s="10">
        <f>IF(AND(Rückverfolgung!$B$3="",Rückverfolgung!$B$4=""),"",IF(Rückverfolgung!$B$4&lt;&gt;"",IF(COUNTIFS(Materialeinsatz!$F$2:$F$101,Rückverfolgung!$B$4,Materialeinsatz!$B$2:$B$101,$B20)&gt;0,"Ja",""),IF($F20=Rückverfolgung!$B$3,"Ja","")))</f>
        <v/>
      </c>
      <c r="J20" s="10">
        <f>IF(COUNTA(A20:H20)=0,"",IF(OR(A20="",B20="",C20="",D20="",F20="",G20="",H20=""),"Unvollständig",IF(G20&lt;=0,"Menge prüfen",IF(COUNTIF(Materialeinsatz!$B$2:$B$101,B20)=0,"Ohne Materialeinsatz","OK"))))</f>
        <v/>
      </c>
    </row>
    <row r="21" ht="20" customHeight="1">
      <c r="A21" s="12" t="n"/>
      <c r="B21" s="12" t="n"/>
      <c r="C21" s="21" t="n"/>
      <c r="D21" s="12" t="n"/>
      <c r="E21" s="12" t="n"/>
      <c r="F21" s="12" t="n"/>
      <c r="G21" s="22" t="n"/>
      <c r="H21" s="15" t="n"/>
      <c r="I21" s="9">
        <f>IF(AND(Rückverfolgung!$B$3="",Rückverfolgung!$B$4=""),"",IF(Rückverfolgung!$B$4&lt;&gt;"",IF(COUNTIFS(Materialeinsatz!$F$2:$F$101,Rückverfolgung!$B$4,Materialeinsatz!$B$2:$B$101,$B21)&gt;0,"Ja",""),IF($F21=Rückverfolgung!$B$3,"Ja","")))</f>
        <v/>
      </c>
      <c r="J21" s="9">
        <f>IF(COUNTA(A21:H21)=0,"",IF(OR(A21="",B21="",C21="",D21="",F21="",G21="",H21=""),"Unvollständig",IF(G21&lt;=0,"Menge prüfen",IF(COUNTIF(Materialeinsatz!$B$2:$B$101,B21)=0,"Ohne Materialeinsatz","OK"))))</f>
        <v/>
      </c>
    </row>
    <row r="22" ht="20" customHeight="1">
      <c r="A22" s="12" t="n"/>
      <c r="B22" s="12" t="n"/>
      <c r="C22" s="21" t="n"/>
      <c r="D22" s="12" t="n"/>
      <c r="E22" s="12" t="n"/>
      <c r="F22" s="12" t="n"/>
      <c r="G22" s="22" t="n"/>
      <c r="H22" s="15" t="n"/>
      <c r="I22" s="10">
        <f>IF(AND(Rückverfolgung!$B$3="",Rückverfolgung!$B$4=""),"",IF(Rückverfolgung!$B$4&lt;&gt;"",IF(COUNTIFS(Materialeinsatz!$F$2:$F$101,Rückverfolgung!$B$4,Materialeinsatz!$B$2:$B$101,$B22)&gt;0,"Ja",""),IF($F22=Rückverfolgung!$B$3,"Ja","")))</f>
        <v/>
      </c>
      <c r="J22" s="10">
        <f>IF(COUNTA(A22:H22)=0,"",IF(OR(A22="",B22="",C22="",D22="",F22="",G22="",H22=""),"Unvollständig",IF(G22&lt;=0,"Menge prüfen",IF(COUNTIF(Materialeinsatz!$B$2:$B$101,B22)=0,"Ohne Materialeinsatz","OK"))))</f>
        <v/>
      </c>
    </row>
    <row r="23" ht="20" customHeight="1">
      <c r="A23" s="12" t="n"/>
      <c r="B23" s="12" t="n"/>
      <c r="C23" s="21" t="n"/>
      <c r="D23" s="12" t="n"/>
      <c r="E23" s="12" t="n"/>
      <c r="F23" s="12" t="n"/>
      <c r="G23" s="22" t="n"/>
      <c r="H23" s="15" t="n"/>
      <c r="I23" s="9">
        <f>IF(AND(Rückverfolgung!$B$3="",Rückverfolgung!$B$4=""),"",IF(Rückverfolgung!$B$4&lt;&gt;"",IF(COUNTIFS(Materialeinsatz!$F$2:$F$101,Rückverfolgung!$B$4,Materialeinsatz!$B$2:$B$101,$B23)&gt;0,"Ja",""),IF($F23=Rückverfolgung!$B$3,"Ja","")))</f>
        <v/>
      </c>
      <c r="J23" s="9">
        <f>IF(COUNTA(A23:H23)=0,"",IF(OR(A23="",B23="",C23="",D23="",F23="",G23="",H23=""),"Unvollständig",IF(G23&lt;=0,"Menge prüfen",IF(COUNTIF(Materialeinsatz!$B$2:$B$101,B23)=0,"Ohne Materialeinsatz","OK"))))</f>
        <v/>
      </c>
    </row>
    <row r="24" ht="20" customHeight="1">
      <c r="A24" s="12" t="n"/>
      <c r="B24" s="12" t="n"/>
      <c r="C24" s="21" t="n"/>
      <c r="D24" s="12" t="n"/>
      <c r="E24" s="12" t="n"/>
      <c r="F24" s="12" t="n"/>
      <c r="G24" s="22" t="n"/>
      <c r="H24" s="15" t="n"/>
      <c r="I24" s="10">
        <f>IF(AND(Rückverfolgung!$B$3="",Rückverfolgung!$B$4=""),"",IF(Rückverfolgung!$B$4&lt;&gt;"",IF(COUNTIFS(Materialeinsatz!$F$2:$F$101,Rückverfolgung!$B$4,Materialeinsatz!$B$2:$B$101,$B24)&gt;0,"Ja",""),IF($F24=Rückverfolgung!$B$3,"Ja","")))</f>
        <v/>
      </c>
      <c r="J24" s="10">
        <f>IF(COUNTA(A24:H24)=0,"",IF(OR(A24="",B24="",C24="",D24="",F24="",G24="",H24=""),"Unvollständig",IF(G24&lt;=0,"Menge prüfen",IF(COUNTIF(Materialeinsatz!$B$2:$B$101,B24)=0,"Ohne Materialeinsatz","OK"))))</f>
        <v/>
      </c>
    </row>
    <row r="25" ht="20" customHeight="1">
      <c r="A25" s="12" t="n"/>
      <c r="B25" s="12" t="n"/>
      <c r="C25" s="21" t="n"/>
      <c r="D25" s="12" t="n"/>
      <c r="E25" s="12" t="n"/>
      <c r="F25" s="12" t="n"/>
      <c r="G25" s="22" t="n"/>
      <c r="H25" s="15" t="n"/>
      <c r="I25" s="9">
        <f>IF(AND(Rückverfolgung!$B$3="",Rückverfolgung!$B$4=""),"",IF(Rückverfolgung!$B$4&lt;&gt;"",IF(COUNTIFS(Materialeinsatz!$F$2:$F$101,Rückverfolgung!$B$4,Materialeinsatz!$B$2:$B$101,$B25)&gt;0,"Ja",""),IF($F25=Rückverfolgung!$B$3,"Ja","")))</f>
        <v/>
      </c>
      <c r="J25" s="9">
        <f>IF(COUNTA(A25:H25)=0,"",IF(OR(A25="",B25="",C25="",D25="",F25="",G25="",H25=""),"Unvollständig",IF(G25&lt;=0,"Menge prüfen",IF(COUNTIF(Materialeinsatz!$B$2:$B$101,B25)=0,"Ohne Materialeinsatz","OK"))))</f>
        <v/>
      </c>
    </row>
    <row r="26" ht="20" customHeight="1">
      <c r="A26" s="12" t="n"/>
      <c r="B26" s="12" t="n"/>
      <c r="C26" s="21" t="n"/>
      <c r="D26" s="12" t="n"/>
      <c r="E26" s="12" t="n"/>
      <c r="F26" s="12" t="n"/>
      <c r="G26" s="22" t="n"/>
      <c r="H26" s="15" t="n"/>
      <c r="I26" s="10">
        <f>IF(AND(Rückverfolgung!$B$3="",Rückverfolgung!$B$4=""),"",IF(Rückverfolgung!$B$4&lt;&gt;"",IF(COUNTIFS(Materialeinsatz!$F$2:$F$101,Rückverfolgung!$B$4,Materialeinsatz!$B$2:$B$101,$B26)&gt;0,"Ja",""),IF($F26=Rückverfolgung!$B$3,"Ja","")))</f>
        <v/>
      </c>
      <c r="J26" s="10">
        <f>IF(COUNTA(A26:H26)=0,"",IF(OR(A26="",B26="",C26="",D26="",F26="",G26="",H26=""),"Unvollständig",IF(G26&lt;=0,"Menge prüfen",IF(COUNTIF(Materialeinsatz!$B$2:$B$101,B26)=0,"Ohne Materialeinsatz","OK"))))</f>
        <v/>
      </c>
    </row>
    <row r="27" ht="20" customHeight="1">
      <c r="A27" s="12" t="n"/>
      <c r="B27" s="12" t="n"/>
      <c r="C27" s="21" t="n"/>
      <c r="D27" s="12" t="n"/>
      <c r="E27" s="12" t="n"/>
      <c r="F27" s="12" t="n"/>
      <c r="G27" s="22" t="n"/>
      <c r="H27" s="15" t="n"/>
      <c r="I27" s="9">
        <f>IF(AND(Rückverfolgung!$B$3="",Rückverfolgung!$B$4=""),"",IF(Rückverfolgung!$B$4&lt;&gt;"",IF(COUNTIFS(Materialeinsatz!$F$2:$F$101,Rückverfolgung!$B$4,Materialeinsatz!$B$2:$B$101,$B27)&gt;0,"Ja",""),IF($F27=Rückverfolgung!$B$3,"Ja","")))</f>
        <v/>
      </c>
      <c r="J27" s="9">
        <f>IF(COUNTA(A27:H27)=0,"",IF(OR(A27="",B27="",C27="",D27="",F27="",G27="",H27=""),"Unvollständig",IF(G27&lt;=0,"Menge prüfen",IF(COUNTIF(Materialeinsatz!$B$2:$B$101,B27)=0,"Ohne Materialeinsatz","OK"))))</f>
        <v/>
      </c>
    </row>
    <row r="28" ht="20" customHeight="1">
      <c r="A28" s="12" t="n"/>
      <c r="B28" s="12" t="n"/>
      <c r="C28" s="21" t="n"/>
      <c r="D28" s="12" t="n"/>
      <c r="E28" s="12" t="n"/>
      <c r="F28" s="12" t="n"/>
      <c r="G28" s="22" t="n"/>
      <c r="H28" s="15" t="n"/>
      <c r="I28" s="10">
        <f>IF(AND(Rückverfolgung!$B$3="",Rückverfolgung!$B$4=""),"",IF(Rückverfolgung!$B$4&lt;&gt;"",IF(COUNTIFS(Materialeinsatz!$F$2:$F$101,Rückverfolgung!$B$4,Materialeinsatz!$B$2:$B$101,$B28)&gt;0,"Ja",""),IF($F28=Rückverfolgung!$B$3,"Ja","")))</f>
        <v/>
      </c>
      <c r="J28" s="10">
        <f>IF(COUNTA(A28:H28)=0,"",IF(OR(A28="",B28="",C28="",D28="",F28="",G28="",H28=""),"Unvollständig",IF(G28&lt;=0,"Menge prüfen",IF(COUNTIF(Materialeinsatz!$B$2:$B$101,B28)=0,"Ohne Materialeinsatz","OK"))))</f>
        <v/>
      </c>
    </row>
    <row r="29" ht="20" customHeight="1">
      <c r="A29" s="12" t="n"/>
      <c r="B29" s="12" t="n"/>
      <c r="C29" s="21" t="n"/>
      <c r="D29" s="12" t="n"/>
      <c r="E29" s="12" t="n"/>
      <c r="F29" s="12" t="n"/>
      <c r="G29" s="22" t="n"/>
      <c r="H29" s="15" t="n"/>
      <c r="I29" s="9">
        <f>IF(AND(Rückverfolgung!$B$3="",Rückverfolgung!$B$4=""),"",IF(Rückverfolgung!$B$4&lt;&gt;"",IF(COUNTIFS(Materialeinsatz!$F$2:$F$101,Rückverfolgung!$B$4,Materialeinsatz!$B$2:$B$101,$B29)&gt;0,"Ja",""),IF($F29=Rückverfolgung!$B$3,"Ja","")))</f>
        <v/>
      </c>
      <c r="J29" s="9">
        <f>IF(COUNTA(A29:H29)=0,"",IF(OR(A29="",B29="",C29="",D29="",F29="",G29="",H29=""),"Unvollständig",IF(G29&lt;=0,"Menge prüfen",IF(COUNTIF(Materialeinsatz!$B$2:$B$101,B29)=0,"Ohne Materialeinsatz","OK"))))</f>
        <v/>
      </c>
    </row>
    <row r="30" ht="20" customHeight="1">
      <c r="A30" s="12" t="n"/>
      <c r="B30" s="12" t="n"/>
      <c r="C30" s="21" t="n"/>
      <c r="D30" s="12" t="n"/>
      <c r="E30" s="12" t="n"/>
      <c r="F30" s="12" t="n"/>
      <c r="G30" s="22" t="n"/>
      <c r="H30" s="15" t="n"/>
      <c r="I30" s="10">
        <f>IF(AND(Rückverfolgung!$B$3="",Rückverfolgung!$B$4=""),"",IF(Rückverfolgung!$B$4&lt;&gt;"",IF(COUNTIFS(Materialeinsatz!$F$2:$F$101,Rückverfolgung!$B$4,Materialeinsatz!$B$2:$B$101,$B30)&gt;0,"Ja",""),IF($F30=Rückverfolgung!$B$3,"Ja","")))</f>
        <v/>
      </c>
      <c r="J30" s="10">
        <f>IF(COUNTA(A30:H30)=0,"",IF(OR(A30="",B30="",C30="",D30="",F30="",G30="",H30=""),"Unvollständig",IF(G30&lt;=0,"Menge prüfen",IF(COUNTIF(Materialeinsatz!$B$2:$B$101,B30)=0,"Ohne Materialeinsatz","OK"))))</f>
        <v/>
      </c>
    </row>
    <row r="31" ht="20" customHeight="1">
      <c r="A31" s="12" t="n"/>
      <c r="B31" s="12" t="n"/>
      <c r="C31" s="21" t="n"/>
      <c r="D31" s="12" t="n"/>
      <c r="E31" s="12" t="n"/>
      <c r="F31" s="12" t="n"/>
      <c r="G31" s="22" t="n"/>
      <c r="H31" s="15" t="n"/>
      <c r="I31" s="9">
        <f>IF(AND(Rückverfolgung!$B$3="",Rückverfolgung!$B$4=""),"",IF(Rückverfolgung!$B$4&lt;&gt;"",IF(COUNTIFS(Materialeinsatz!$F$2:$F$101,Rückverfolgung!$B$4,Materialeinsatz!$B$2:$B$101,$B31)&gt;0,"Ja",""),IF($F31=Rückverfolgung!$B$3,"Ja","")))</f>
        <v/>
      </c>
      <c r="J31" s="9">
        <f>IF(COUNTA(A31:H31)=0,"",IF(OR(A31="",B31="",C31="",D31="",F31="",G31="",H31=""),"Unvollständig",IF(G31&lt;=0,"Menge prüfen",IF(COUNTIF(Materialeinsatz!$B$2:$B$101,B31)=0,"Ohne Materialeinsatz","OK"))))</f>
        <v/>
      </c>
    </row>
    <row r="32" ht="20" customHeight="1">
      <c r="A32" s="12" t="n"/>
      <c r="B32" s="12" t="n"/>
      <c r="C32" s="21" t="n"/>
      <c r="D32" s="12" t="n"/>
      <c r="E32" s="12" t="n"/>
      <c r="F32" s="12" t="n"/>
      <c r="G32" s="22" t="n"/>
      <c r="H32" s="15" t="n"/>
      <c r="I32" s="10">
        <f>IF(AND(Rückverfolgung!$B$3="",Rückverfolgung!$B$4=""),"",IF(Rückverfolgung!$B$4&lt;&gt;"",IF(COUNTIFS(Materialeinsatz!$F$2:$F$101,Rückverfolgung!$B$4,Materialeinsatz!$B$2:$B$101,$B32)&gt;0,"Ja",""),IF($F32=Rückverfolgung!$B$3,"Ja","")))</f>
        <v/>
      </c>
      <c r="J32" s="10">
        <f>IF(COUNTA(A32:H32)=0,"",IF(OR(A32="",B32="",C32="",D32="",F32="",G32="",H32=""),"Unvollständig",IF(G32&lt;=0,"Menge prüfen",IF(COUNTIF(Materialeinsatz!$B$2:$B$101,B32)=0,"Ohne Materialeinsatz","OK"))))</f>
        <v/>
      </c>
    </row>
    <row r="33" ht="20" customHeight="1">
      <c r="A33" s="12" t="n"/>
      <c r="B33" s="12" t="n"/>
      <c r="C33" s="21" t="n"/>
      <c r="D33" s="12" t="n"/>
      <c r="E33" s="12" t="n"/>
      <c r="F33" s="12" t="n"/>
      <c r="G33" s="22" t="n"/>
      <c r="H33" s="15" t="n"/>
      <c r="I33" s="9">
        <f>IF(AND(Rückverfolgung!$B$3="",Rückverfolgung!$B$4=""),"",IF(Rückverfolgung!$B$4&lt;&gt;"",IF(COUNTIFS(Materialeinsatz!$F$2:$F$101,Rückverfolgung!$B$4,Materialeinsatz!$B$2:$B$101,$B33)&gt;0,"Ja",""),IF($F33=Rückverfolgung!$B$3,"Ja","")))</f>
        <v/>
      </c>
      <c r="J33" s="9">
        <f>IF(COUNTA(A33:H33)=0,"",IF(OR(A33="",B33="",C33="",D33="",F33="",G33="",H33=""),"Unvollständig",IF(G33&lt;=0,"Menge prüfen",IF(COUNTIF(Materialeinsatz!$B$2:$B$101,B33)=0,"Ohne Materialeinsatz","OK"))))</f>
        <v/>
      </c>
    </row>
    <row r="34" ht="20" customHeight="1">
      <c r="A34" s="12" t="n"/>
      <c r="B34" s="12" t="n"/>
      <c r="C34" s="21" t="n"/>
      <c r="D34" s="12" t="n"/>
      <c r="E34" s="12" t="n"/>
      <c r="F34" s="12" t="n"/>
      <c r="G34" s="22" t="n"/>
      <c r="H34" s="15" t="n"/>
      <c r="I34" s="10">
        <f>IF(AND(Rückverfolgung!$B$3="",Rückverfolgung!$B$4=""),"",IF(Rückverfolgung!$B$4&lt;&gt;"",IF(COUNTIFS(Materialeinsatz!$F$2:$F$101,Rückverfolgung!$B$4,Materialeinsatz!$B$2:$B$101,$B34)&gt;0,"Ja",""),IF($F34=Rückverfolgung!$B$3,"Ja","")))</f>
        <v/>
      </c>
      <c r="J34" s="10">
        <f>IF(COUNTA(A34:H34)=0,"",IF(OR(A34="",B34="",C34="",D34="",F34="",G34="",H34=""),"Unvollständig",IF(G34&lt;=0,"Menge prüfen",IF(COUNTIF(Materialeinsatz!$B$2:$B$101,B34)=0,"Ohne Materialeinsatz","OK"))))</f>
        <v/>
      </c>
    </row>
    <row r="35" ht="20" customHeight="1">
      <c r="A35" s="12" t="n"/>
      <c r="B35" s="12" t="n"/>
      <c r="C35" s="21" t="n"/>
      <c r="D35" s="12" t="n"/>
      <c r="E35" s="12" t="n"/>
      <c r="F35" s="12" t="n"/>
      <c r="G35" s="22" t="n"/>
      <c r="H35" s="15" t="n"/>
      <c r="I35" s="9">
        <f>IF(AND(Rückverfolgung!$B$3="",Rückverfolgung!$B$4=""),"",IF(Rückverfolgung!$B$4&lt;&gt;"",IF(COUNTIFS(Materialeinsatz!$F$2:$F$101,Rückverfolgung!$B$4,Materialeinsatz!$B$2:$B$101,$B35)&gt;0,"Ja",""),IF($F35=Rückverfolgung!$B$3,"Ja","")))</f>
        <v/>
      </c>
      <c r="J35" s="9">
        <f>IF(COUNTA(A35:H35)=0,"",IF(OR(A35="",B35="",C35="",D35="",F35="",G35="",H35=""),"Unvollständig",IF(G35&lt;=0,"Menge prüfen",IF(COUNTIF(Materialeinsatz!$B$2:$B$101,B35)=0,"Ohne Materialeinsatz","OK"))))</f>
        <v/>
      </c>
    </row>
    <row r="36" ht="20" customHeight="1">
      <c r="A36" s="12" t="n"/>
      <c r="B36" s="12" t="n"/>
      <c r="C36" s="21" t="n"/>
      <c r="D36" s="12" t="n"/>
      <c r="E36" s="12" t="n"/>
      <c r="F36" s="12" t="n"/>
      <c r="G36" s="22" t="n"/>
      <c r="H36" s="15" t="n"/>
      <c r="I36" s="10">
        <f>IF(AND(Rückverfolgung!$B$3="",Rückverfolgung!$B$4=""),"",IF(Rückverfolgung!$B$4&lt;&gt;"",IF(COUNTIFS(Materialeinsatz!$F$2:$F$101,Rückverfolgung!$B$4,Materialeinsatz!$B$2:$B$101,$B36)&gt;0,"Ja",""),IF($F36=Rückverfolgung!$B$3,"Ja","")))</f>
        <v/>
      </c>
      <c r="J36" s="10">
        <f>IF(COUNTA(A36:H36)=0,"",IF(OR(A36="",B36="",C36="",D36="",F36="",G36="",H36=""),"Unvollständig",IF(G36&lt;=0,"Menge prüfen",IF(COUNTIF(Materialeinsatz!$B$2:$B$101,B36)=0,"Ohne Materialeinsatz","OK"))))</f>
        <v/>
      </c>
    </row>
    <row r="37" ht="20" customHeight="1">
      <c r="A37" s="12" t="n"/>
      <c r="B37" s="12" t="n"/>
      <c r="C37" s="21" t="n"/>
      <c r="D37" s="12" t="n"/>
      <c r="E37" s="12" t="n"/>
      <c r="F37" s="12" t="n"/>
      <c r="G37" s="22" t="n"/>
      <c r="H37" s="15" t="n"/>
      <c r="I37" s="9">
        <f>IF(AND(Rückverfolgung!$B$3="",Rückverfolgung!$B$4=""),"",IF(Rückverfolgung!$B$4&lt;&gt;"",IF(COUNTIFS(Materialeinsatz!$F$2:$F$101,Rückverfolgung!$B$4,Materialeinsatz!$B$2:$B$101,$B37)&gt;0,"Ja",""),IF($F37=Rückverfolgung!$B$3,"Ja","")))</f>
        <v/>
      </c>
      <c r="J37" s="9">
        <f>IF(COUNTA(A37:H37)=0,"",IF(OR(A37="",B37="",C37="",D37="",F37="",G37="",H37=""),"Unvollständig",IF(G37&lt;=0,"Menge prüfen",IF(COUNTIF(Materialeinsatz!$B$2:$B$101,B37)=0,"Ohne Materialeinsatz","OK"))))</f>
        <v/>
      </c>
    </row>
    <row r="38" ht="20" customHeight="1">
      <c r="A38" s="12" t="n"/>
      <c r="B38" s="12" t="n"/>
      <c r="C38" s="21" t="n"/>
      <c r="D38" s="12" t="n"/>
      <c r="E38" s="12" t="n"/>
      <c r="F38" s="12" t="n"/>
      <c r="G38" s="22" t="n"/>
      <c r="H38" s="15" t="n"/>
      <c r="I38" s="10">
        <f>IF(AND(Rückverfolgung!$B$3="",Rückverfolgung!$B$4=""),"",IF(Rückverfolgung!$B$4&lt;&gt;"",IF(COUNTIFS(Materialeinsatz!$F$2:$F$101,Rückverfolgung!$B$4,Materialeinsatz!$B$2:$B$101,$B38)&gt;0,"Ja",""),IF($F38=Rückverfolgung!$B$3,"Ja","")))</f>
        <v/>
      </c>
      <c r="J38" s="10">
        <f>IF(COUNTA(A38:H38)=0,"",IF(OR(A38="",B38="",C38="",D38="",F38="",G38="",H38=""),"Unvollständig",IF(G38&lt;=0,"Menge prüfen",IF(COUNTIF(Materialeinsatz!$B$2:$B$101,B38)=0,"Ohne Materialeinsatz","OK"))))</f>
        <v/>
      </c>
    </row>
    <row r="39" ht="20" customHeight="1">
      <c r="A39" s="12" t="n"/>
      <c r="B39" s="12" t="n"/>
      <c r="C39" s="21" t="n"/>
      <c r="D39" s="12" t="n"/>
      <c r="E39" s="12" t="n"/>
      <c r="F39" s="12" t="n"/>
      <c r="G39" s="22" t="n"/>
      <c r="H39" s="15" t="n"/>
      <c r="I39" s="9">
        <f>IF(AND(Rückverfolgung!$B$3="",Rückverfolgung!$B$4=""),"",IF(Rückverfolgung!$B$4&lt;&gt;"",IF(COUNTIFS(Materialeinsatz!$F$2:$F$101,Rückverfolgung!$B$4,Materialeinsatz!$B$2:$B$101,$B39)&gt;0,"Ja",""),IF($F39=Rückverfolgung!$B$3,"Ja","")))</f>
        <v/>
      </c>
      <c r="J39" s="9">
        <f>IF(COUNTA(A39:H39)=0,"",IF(OR(A39="",B39="",C39="",D39="",F39="",G39="",H39=""),"Unvollständig",IF(G39&lt;=0,"Menge prüfen",IF(COUNTIF(Materialeinsatz!$B$2:$B$101,B39)=0,"Ohne Materialeinsatz","OK"))))</f>
        <v/>
      </c>
    </row>
    <row r="40" ht="20" customHeight="1">
      <c r="A40" s="12" t="n"/>
      <c r="B40" s="12" t="n"/>
      <c r="C40" s="21" t="n"/>
      <c r="D40" s="12" t="n"/>
      <c r="E40" s="12" t="n"/>
      <c r="F40" s="12" t="n"/>
      <c r="G40" s="22" t="n"/>
      <c r="H40" s="15" t="n"/>
      <c r="I40" s="10">
        <f>IF(AND(Rückverfolgung!$B$3="",Rückverfolgung!$B$4=""),"",IF(Rückverfolgung!$B$4&lt;&gt;"",IF(COUNTIFS(Materialeinsatz!$F$2:$F$101,Rückverfolgung!$B$4,Materialeinsatz!$B$2:$B$101,$B40)&gt;0,"Ja",""),IF($F40=Rückverfolgung!$B$3,"Ja","")))</f>
        <v/>
      </c>
      <c r="J40" s="10">
        <f>IF(COUNTA(A40:H40)=0,"",IF(OR(A40="",B40="",C40="",D40="",F40="",G40="",H40=""),"Unvollständig",IF(G40&lt;=0,"Menge prüfen",IF(COUNTIF(Materialeinsatz!$B$2:$B$101,B40)=0,"Ohne Materialeinsatz","OK"))))</f>
        <v/>
      </c>
    </row>
    <row r="41" ht="20" customHeight="1">
      <c r="A41" s="12" t="n"/>
      <c r="B41" s="12" t="n"/>
      <c r="C41" s="21" t="n"/>
      <c r="D41" s="12" t="n"/>
      <c r="E41" s="12" t="n"/>
      <c r="F41" s="12" t="n"/>
      <c r="G41" s="22" t="n"/>
      <c r="H41" s="15" t="n"/>
      <c r="I41" s="9">
        <f>IF(AND(Rückverfolgung!$B$3="",Rückverfolgung!$B$4=""),"",IF(Rückverfolgung!$B$4&lt;&gt;"",IF(COUNTIFS(Materialeinsatz!$F$2:$F$101,Rückverfolgung!$B$4,Materialeinsatz!$B$2:$B$101,$B41)&gt;0,"Ja",""),IF($F41=Rückverfolgung!$B$3,"Ja","")))</f>
        <v/>
      </c>
      <c r="J41" s="9">
        <f>IF(COUNTA(A41:H41)=0,"",IF(OR(A41="",B41="",C41="",D41="",F41="",G41="",H41=""),"Unvollständig",IF(G41&lt;=0,"Menge prüfen",IF(COUNTIF(Materialeinsatz!$B$2:$B$101,B41)=0,"Ohne Materialeinsatz","OK"))))</f>
        <v/>
      </c>
    </row>
    <row r="42" ht="20" customHeight="1">
      <c r="A42" s="12" t="n"/>
      <c r="B42" s="12" t="n"/>
      <c r="C42" s="21" t="n"/>
      <c r="D42" s="12" t="n"/>
      <c r="E42" s="12" t="n"/>
      <c r="F42" s="12" t="n"/>
      <c r="G42" s="22" t="n"/>
      <c r="H42" s="15" t="n"/>
      <c r="I42" s="10">
        <f>IF(AND(Rückverfolgung!$B$3="",Rückverfolgung!$B$4=""),"",IF(Rückverfolgung!$B$4&lt;&gt;"",IF(COUNTIFS(Materialeinsatz!$F$2:$F$101,Rückverfolgung!$B$4,Materialeinsatz!$B$2:$B$101,$B42)&gt;0,"Ja",""),IF($F42=Rückverfolgung!$B$3,"Ja","")))</f>
        <v/>
      </c>
      <c r="J42" s="10">
        <f>IF(COUNTA(A42:H42)=0,"",IF(OR(A42="",B42="",C42="",D42="",F42="",G42="",H42=""),"Unvollständig",IF(G42&lt;=0,"Menge prüfen",IF(COUNTIF(Materialeinsatz!$B$2:$B$101,B42)=0,"Ohne Materialeinsatz","OK"))))</f>
        <v/>
      </c>
    </row>
    <row r="43" ht="20" customHeight="1">
      <c r="A43" s="12" t="n"/>
      <c r="B43" s="12" t="n"/>
      <c r="C43" s="21" t="n"/>
      <c r="D43" s="12" t="n"/>
      <c r="E43" s="12" t="n"/>
      <c r="F43" s="12" t="n"/>
      <c r="G43" s="22" t="n"/>
      <c r="H43" s="15" t="n"/>
      <c r="I43" s="9">
        <f>IF(AND(Rückverfolgung!$B$3="",Rückverfolgung!$B$4=""),"",IF(Rückverfolgung!$B$4&lt;&gt;"",IF(COUNTIFS(Materialeinsatz!$F$2:$F$101,Rückverfolgung!$B$4,Materialeinsatz!$B$2:$B$101,$B43)&gt;0,"Ja",""),IF($F43=Rückverfolgung!$B$3,"Ja","")))</f>
        <v/>
      </c>
      <c r="J43" s="9">
        <f>IF(COUNTA(A43:H43)=0,"",IF(OR(A43="",B43="",C43="",D43="",F43="",G43="",H43=""),"Unvollständig",IF(G43&lt;=0,"Menge prüfen",IF(COUNTIF(Materialeinsatz!$B$2:$B$101,B43)=0,"Ohne Materialeinsatz","OK"))))</f>
        <v/>
      </c>
    </row>
    <row r="44" ht="20" customHeight="1">
      <c r="A44" s="12" t="n"/>
      <c r="B44" s="12" t="n"/>
      <c r="C44" s="21" t="n"/>
      <c r="D44" s="12" t="n"/>
      <c r="E44" s="12" t="n"/>
      <c r="F44" s="12" t="n"/>
      <c r="G44" s="22" t="n"/>
      <c r="H44" s="15" t="n"/>
      <c r="I44" s="10">
        <f>IF(AND(Rückverfolgung!$B$3="",Rückverfolgung!$B$4=""),"",IF(Rückverfolgung!$B$4&lt;&gt;"",IF(COUNTIFS(Materialeinsatz!$F$2:$F$101,Rückverfolgung!$B$4,Materialeinsatz!$B$2:$B$101,$B44)&gt;0,"Ja",""),IF($F44=Rückverfolgung!$B$3,"Ja","")))</f>
        <v/>
      </c>
      <c r="J44" s="10">
        <f>IF(COUNTA(A44:H44)=0,"",IF(OR(A44="",B44="",C44="",D44="",F44="",G44="",H44=""),"Unvollständig",IF(G44&lt;=0,"Menge prüfen",IF(COUNTIF(Materialeinsatz!$B$2:$B$101,B44)=0,"Ohne Materialeinsatz","OK"))))</f>
        <v/>
      </c>
    </row>
    <row r="45" ht="20" customHeight="1">
      <c r="A45" s="12" t="n"/>
      <c r="B45" s="12" t="n"/>
      <c r="C45" s="21" t="n"/>
      <c r="D45" s="12" t="n"/>
      <c r="E45" s="12" t="n"/>
      <c r="F45" s="12" t="n"/>
      <c r="G45" s="22" t="n"/>
      <c r="H45" s="15" t="n"/>
      <c r="I45" s="9">
        <f>IF(AND(Rückverfolgung!$B$3="",Rückverfolgung!$B$4=""),"",IF(Rückverfolgung!$B$4&lt;&gt;"",IF(COUNTIFS(Materialeinsatz!$F$2:$F$101,Rückverfolgung!$B$4,Materialeinsatz!$B$2:$B$101,$B45)&gt;0,"Ja",""),IF($F45=Rückverfolgung!$B$3,"Ja","")))</f>
        <v/>
      </c>
      <c r="J45" s="9">
        <f>IF(COUNTA(A45:H45)=0,"",IF(OR(A45="",B45="",C45="",D45="",F45="",G45="",H45=""),"Unvollständig",IF(G45&lt;=0,"Menge prüfen",IF(COUNTIF(Materialeinsatz!$B$2:$B$101,B45)=0,"Ohne Materialeinsatz","OK"))))</f>
        <v/>
      </c>
    </row>
    <row r="46" ht="20" customHeight="1">
      <c r="A46" s="12" t="n"/>
      <c r="B46" s="12" t="n"/>
      <c r="C46" s="21" t="n"/>
      <c r="D46" s="12" t="n"/>
      <c r="E46" s="12" t="n"/>
      <c r="F46" s="12" t="n"/>
      <c r="G46" s="22" t="n"/>
      <c r="H46" s="15" t="n"/>
      <c r="I46" s="10">
        <f>IF(AND(Rückverfolgung!$B$3="",Rückverfolgung!$B$4=""),"",IF(Rückverfolgung!$B$4&lt;&gt;"",IF(COUNTIFS(Materialeinsatz!$F$2:$F$101,Rückverfolgung!$B$4,Materialeinsatz!$B$2:$B$101,$B46)&gt;0,"Ja",""),IF($F46=Rückverfolgung!$B$3,"Ja","")))</f>
        <v/>
      </c>
      <c r="J46" s="10">
        <f>IF(COUNTA(A46:H46)=0,"",IF(OR(A46="",B46="",C46="",D46="",F46="",G46="",H46=""),"Unvollständig",IF(G46&lt;=0,"Menge prüfen",IF(COUNTIF(Materialeinsatz!$B$2:$B$101,B46)=0,"Ohne Materialeinsatz","OK"))))</f>
        <v/>
      </c>
    </row>
    <row r="47" ht="20" customHeight="1">
      <c r="A47" s="12" t="n"/>
      <c r="B47" s="12" t="n"/>
      <c r="C47" s="21" t="n"/>
      <c r="D47" s="12" t="n"/>
      <c r="E47" s="12" t="n"/>
      <c r="F47" s="12" t="n"/>
      <c r="G47" s="22" t="n"/>
      <c r="H47" s="15" t="n"/>
      <c r="I47" s="9">
        <f>IF(AND(Rückverfolgung!$B$3="",Rückverfolgung!$B$4=""),"",IF(Rückverfolgung!$B$4&lt;&gt;"",IF(COUNTIFS(Materialeinsatz!$F$2:$F$101,Rückverfolgung!$B$4,Materialeinsatz!$B$2:$B$101,$B47)&gt;0,"Ja",""),IF($F47=Rückverfolgung!$B$3,"Ja","")))</f>
        <v/>
      </c>
      <c r="J47" s="9">
        <f>IF(COUNTA(A47:H47)=0,"",IF(OR(A47="",B47="",C47="",D47="",F47="",G47="",H47=""),"Unvollständig",IF(G47&lt;=0,"Menge prüfen",IF(COUNTIF(Materialeinsatz!$B$2:$B$101,B47)=0,"Ohne Materialeinsatz","OK"))))</f>
        <v/>
      </c>
    </row>
    <row r="48" ht="20" customHeight="1">
      <c r="A48" s="12" t="n"/>
      <c r="B48" s="12" t="n"/>
      <c r="C48" s="21" t="n"/>
      <c r="D48" s="12" t="n"/>
      <c r="E48" s="12" t="n"/>
      <c r="F48" s="12" t="n"/>
      <c r="G48" s="22" t="n"/>
      <c r="H48" s="15" t="n"/>
      <c r="I48" s="10">
        <f>IF(AND(Rückverfolgung!$B$3="",Rückverfolgung!$B$4=""),"",IF(Rückverfolgung!$B$4&lt;&gt;"",IF(COUNTIFS(Materialeinsatz!$F$2:$F$101,Rückverfolgung!$B$4,Materialeinsatz!$B$2:$B$101,$B48)&gt;0,"Ja",""),IF($F48=Rückverfolgung!$B$3,"Ja","")))</f>
        <v/>
      </c>
      <c r="J48" s="10">
        <f>IF(COUNTA(A48:H48)=0,"",IF(OR(A48="",B48="",C48="",D48="",F48="",G48="",H48=""),"Unvollständig",IF(G48&lt;=0,"Menge prüfen",IF(COUNTIF(Materialeinsatz!$B$2:$B$101,B48)=0,"Ohne Materialeinsatz","OK"))))</f>
        <v/>
      </c>
    </row>
    <row r="49" ht="20" customHeight="1">
      <c r="A49" s="12" t="n"/>
      <c r="B49" s="12" t="n"/>
      <c r="C49" s="21" t="n"/>
      <c r="D49" s="12" t="n"/>
      <c r="E49" s="12" t="n"/>
      <c r="F49" s="12" t="n"/>
      <c r="G49" s="22" t="n"/>
      <c r="H49" s="15" t="n"/>
      <c r="I49" s="9">
        <f>IF(AND(Rückverfolgung!$B$3="",Rückverfolgung!$B$4=""),"",IF(Rückverfolgung!$B$4&lt;&gt;"",IF(COUNTIFS(Materialeinsatz!$F$2:$F$101,Rückverfolgung!$B$4,Materialeinsatz!$B$2:$B$101,$B49)&gt;0,"Ja",""),IF($F49=Rückverfolgung!$B$3,"Ja","")))</f>
        <v/>
      </c>
      <c r="J49" s="9">
        <f>IF(COUNTA(A49:H49)=0,"",IF(OR(A49="",B49="",C49="",D49="",F49="",G49="",H49=""),"Unvollständig",IF(G49&lt;=0,"Menge prüfen",IF(COUNTIF(Materialeinsatz!$B$2:$B$101,B49)=0,"Ohne Materialeinsatz","OK"))))</f>
        <v/>
      </c>
    </row>
    <row r="50" ht="20" customHeight="1">
      <c r="A50" s="12" t="n"/>
      <c r="B50" s="12" t="n"/>
      <c r="C50" s="21" t="n"/>
      <c r="D50" s="12" t="n"/>
      <c r="E50" s="12" t="n"/>
      <c r="F50" s="12" t="n"/>
      <c r="G50" s="22" t="n"/>
      <c r="H50" s="15" t="n"/>
      <c r="I50" s="10">
        <f>IF(AND(Rückverfolgung!$B$3="",Rückverfolgung!$B$4=""),"",IF(Rückverfolgung!$B$4&lt;&gt;"",IF(COUNTIFS(Materialeinsatz!$F$2:$F$101,Rückverfolgung!$B$4,Materialeinsatz!$B$2:$B$101,$B50)&gt;0,"Ja",""),IF($F50=Rückverfolgung!$B$3,"Ja","")))</f>
        <v/>
      </c>
      <c r="J50" s="10">
        <f>IF(COUNTA(A50:H50)=0,"",IF(OR(A50="",B50="",C50="",D50="",F50="",G50="",H50=""),"Unvollständig",IF(G50&lt;=0,"Menge prüfen",IF(COUNTIF(Materialeinsatz!$B$2:$B$101,B50)=0,"Ohne Materialeinsatz","OK"))))</f>
        <v/>
      </c>
    </row>
    <row r="51" ht="20" customHeight="1">
      <c r="A51" s="12" t="n"/>
      <c r="B51" s="12" t="n"/>
      <c r="C51" s="21" t="n"/>
      <c r="D51" s="12" t="n"/>
      <c r="E51" s="12" t="n"/>
      <c r="F51" s="12" t="n"/>
      <c r="G51" s="22" t="n"/>
      <c r="H51" s="15" t="n"/>
      <c r="I51" s="9">
        <f>IF(AND(Rückverfolgung!$B$3="",Rückverfolgung!$B$4=""),"",IF(Rückverfolgung!$B$4&lt;&gt;"",IF(COUNTIFS(Materialeinsatz!$F$2:$F$101,Rückverfolgung!$B$4,Materialeinsatz!$B$2:$B$101,$B51)&gt;0,"Ja",""),IF($F51=Rückverfolgung!$B$3,"Ja","")))</f>
        <v/>
      </c>
      <c r="J51" s="9">
        <f>IF(COUNTA(A51:H51)=0,"",IF(OR(A51="",B51="",C51="",D51="",F51="",G51="",H51=""),"Unvollständig",IF(G51&lt;=0,"Menge prüfen",IF(COUNTIF(Materialeinsatz!$B$2:$B$101,B51)=0,"Ohne Materialeinsatz","OK"))))</f>
        <v/>
      </c>
    </row>
    <row r="52" ht="20" customHeight="1">
      <c r="A52" s="12" t="n"/>
      <c r="B52" s="12" t="n"/>
      <c r="C52" s="21" t="n"/>
      <c r="D52" s="12" t="n"/>
      <c r="E52" s="12" t="n"/>
      <c r="F52" s="12" t="n"/>
      <c r="G52" s="22" t="n"/>
      <c r="H52" s="15" t="n"/>
      <c r="I52" s="10">
        <f>IF(AND(Rückverfolgung!$B$3="",Rückverfolgung!$B$4=""),"",IF(Rückverfolgung!$B$4&lt;&gt;"",IF(COUNTIFS(Materialeinsatz!$F$2:$F$101,Rückverfolgung!$B$4,Materialeinsatz!$B$2:$B$101,$B52)&gt;0,"Ja",""),IF($F52=Rückverfolgung!$B$3,"Ja","")))</f>
        <v/>
      </c>
      <c r="J52" s="10">
        <f>IF(COUNTA(A52:H52)=0,"",IF(OR(A52="",B52="",C52="",D52="",F52="",G52="",H52=""),"Unvollständig",IF(G52&lt;=0,"Menge prüfen",IF(COUNTIF(Materialeinsatz!$B$2:$B$101,B52)=0,"Ohne Materialeinsatz","OK"))))</f>
        <v/>
      </c>
    </row>
    <row r="53" ht="20" customHeight="1">
      <c r="A53" s="12" t="n"/>
      <c r="B53" s="12" t="n"/>
      <c r="C53" s="21" t="n"/>
      <c r="D53" s="12" t="n"/>
      <c r="E53" s="12" t="n"/>
      <c r="F53" s="12" t="n"/>
      <c r="G53" s="22" t="n"/>
      <c r="H53" s="15" t="n"/>
      <c r="I53" s="9">
        <f>IF(AND(Rückverfolgung!$B$3="",Rückverfolgung!$B$4=""),"",IF(Rückverfolgung!$B$4&lt;&gt;"",IF(COUNTIFS(Materialeinsatz!$F$2:$F$101,Rückverfolgung!$B$4,Materialeinsatz!$B$2:$B$101,$B53)&gt;0,"Ja",""),IF($F53=Rückverfolgung!$B$3,"Ja","")))</f>
        <v/>
      </c>
      <c r="J53" s="9">
        <f>IF(COUNTA(A53:H53)=0,"",IF(OR(A53="",B53="",C53="",D53="",F53="",G53="",H53=""),"Unvollständig",IF(G53&lt;=0,"Menge prüfen",IF(COUNTIF(Materialeinsatz!$B$2:$B$101,B53)=0,"Ohne Materialeinsatz","OK"))))</f>
        <v/>
      </c>
    </row>
    <row r="54" ht="20" customHeight="1">
      <c r="A54" s="12" t="n"/>
      <c r="B54" s="12" t="n"/>
      <c r="C54" s="21" t="n"/>
      <c r="D54" s="12" t="n"/>
      <c r="E54" s="12" t="n"/>
      <c r="F54" s="12" t="n"/>
      <c r="G54" s="22" t="n"/>
      <c r="H54" s="15" t="n"/>
      <c r="I54" s="10">
        <f>IF(AND(Rückverfolgung!$B$3="",Rückverfolgung!$B$4=""),"",IF(Rückverfolgung!$B$4&lt;&gt;"",IF(COUNTIFS(Materialeinsatz!$F$2:$F$101,Rückverfolgung!$B$4,Materialeinsatz!$B$2:$B$101,$B54)&gt;0,"Ja",""),IF($F54=Rückverfolgung!$B$3,"Ja","")))</f>
        <v/>
      </c>
      <c r="J54" s="10">
        <f>IF(COUNTA(A54:H54)=0,"",IF(OR(A54="",B54="",C54="",D54="",F54="",G54="",H54=""),"Unvollständig",IF(G54&lt;=0,"Menge prüfen",IF(COUNTIF(Materialeinsatz!$B$2:$B$101,B54)=0,"Ohne Materialeinsatz","OK"))))</f>
        <v/>
      </c>
    </row>
    <row r="55" ht="20" customHeight="1">
      <c r="A55" s="12" t="n"/>
      <c r="B55" s="12" t="n"/>
      <c r="C55" s="21" t="n"/>
      <c r="D55" s="12" t="n"/>
      <c r="E55" s="12" t="n"/>
      <c r="F55" s="12" t="n"/>
      <c r="G55" s="22" t="n"/>
      <c r="H55" s="15" t="n"/>
      <c r="I55" s="9">
        <f>IF(AND(Rückverfolgung!$B$3="",Rückverfolgung!$B$4=""),"",IF(Rückverfolgung!$B$4&lt;&gt;"",IF(COUNTIFS(Materialeinsatz!$F$2:$F$101,Rückverfolgung!$B$4,Materialeinsatz!$B$2:$B$101,$B55)&gt;0,"Ja",""),IF($F55=Rückverfolgung!$B$3,"Ja","")))</f>
        <v/>
      </c>
      <c r="J55" s="9">
        <f>IF(COUNTA(A55:H55)=0,"",IF(OR(A55="",B55="",C55="",D55="",F55="",G55="",H55=""),"Unvollständig",IF(G55&lt;=0,"Menge prüfen",IF(COUNTIF(Materialeinsatz!$B$2:$B$101,B55)=0,"Ohne Materialeinsatz","OK"))))</f>
        <v/>
      </c>
    </row>
    <row r="56" ht="20" customHeight="1">
      <c r="A56" s="12" t="n"/>
      <c r="B56" s="12" t="n"/>
      <c r="C56" s="21" t="n"/>
      <c r="D56" s="12" t="n"/>
      <c r="E56" s="12" t="n"/>
      <c r="F56" s="12" t="n"/>
      <c r="G56" s="22" t="n"/>
      <c r="H56" s="15" t="n"/>
      <c r="I56" s="10">
        <f>IF(AND(Rückverfolgung!$B$3="",Rückverfolgung!$B$4=""),"",IF(Rückverfolgung!$B$4&lt;&gt;"",IF(COUNTIFS(Materialeinsatz!$F$2:$F$101,Rückverfolgung!$B$4,Materialeinsatz!$B$2:$B$101,$B56)&gt;0,"Ja",""),IF($F56=Rückverfolgung!$B$3,"Ja","")))</f>
        <v/>
      </c>
      <c r="J56" s="10">
        <f>IF(COUNTA(A56:H56)=0,"",IF(OR(A56="",B56="",C56="",D56="",F56="",G56="",H56=""),"Unvollständig",IF(G56&lt;=0,"Menge prüfen",IF(COUNTIF(Materialeinsatz!$B$2:$B$101,B56)=0,"Ohne Materialeinsatz","OK"))))</f>
        <v/>
      </c>
    </row>
    <row r="57" ht="20" customHeight="1">
      <c r="A57" s="12" t="n"/>
      <c r="B57" s="12" t="n"/>
      <c r="C57" s="21" t="n"/>
      <c r="D57" s="12" t="n"/>
      <c r="E57" s="12" t="n"/>
      <c r="F57" s="12" t="n"/>
      <c r="G57" s="22" t="n"/>
      <c r="H57" s="15" t="n"/>
      <c r="I57" s="9">
        <f>IF(AND(Rückverfolgung!$B$3="",Rückverfolgung!$B$4=""),"",IF(Rückverfolgung!$B$4&lt;&gt;"",IF(COUNTIFS(Materialeinsatz!$F$2:$F$101,Rückverfolgung!$B$4,Materialeinsatz!$B$2:$B$101,$B57)&gt;0,"Ja",""),IF($F57=Rückverfolgung!$B$3,"Ja","")))</f>
        <v/>
      </c>
      <c r="J57" s="9">
        <f>IF(COUNTA(A57:H57)=0,"",IF(OR(A57="",B57="",C57="",D57="",F57="",G57="",H57=""),"Unvollständig",IF(G57&lt;=0,"Menge prüfen",IF(COUNTIF(Materialeinsatz!$B$2:$B$101,B57)=0,"Ohne Materialeinsatz","OK"))))</f>
        <v/>
      </c>
    </row>
    <row r="58" ht="20" customHeight="1">
      <c r="A58" s="12" t="n"/>
      <c r="B58" s="12" t="n"/>
      <c r="C58" s="21" t="n"/>
      <c r="D58" s="12" t="n"/>
      <c r="E58" s="12" t="n"/>
      <c r="F58" s="12" t="n"/>
      <c r="G58" s="22" t="n"/>
      <c r="H58" s="15" t="n"/>
      <c r="I58" s="10">
        <f>IF(AND(Rückverfolgung!$B$3="",Rückverfolgung!$B$4=""),"",IF(Rückverfolgung!$B$4&lt;&gt;"",IF(COUNTIFS(Materialeinsatz!$F$2:$F$101,Rückverfolgung!$B$4,Materialeinsatz!$B$2:$B$101,$B58)&gt;0,"Ja",""),IF($F58=Rückverfolgung!$B$3,"Ja","")))</f>
        <v/>
      </c>
      <c r="J58" s="10">
        <f>IF(COUNTA(A58:H58)=0,"",IF(OR(A58="",B58="",C58="",D58="",F58="",G58="",H58=""),"Unvollständig",IF(G58&lt;=0,"Menge prüfen",IF(COUNTIF(Materialeinsatz!$B$2:$B$101,B58)=0,"Ohne Materialeinsatz","OK"))))</f>
        <v/>
      </c>
    </row>
    <row r="59" ht="20" customHeight="1">
      <c r="A59" s="12" t="n"/>
      <c r="B59" s="12" t="n"/>
      <c r="C59" s="21" t="n"/>
      <c r="D59" s="12" t="n"/>
      <c r="E59" s="12" t="n"/>
      <c r="F59" s="12" t="n"/>
      <c r="G59" s="22" t="n"/>
      <c r="H59" s="15" t="n"/>
      <c r="I59" s="9">
        <f>IF(AND(Rückverfolgung!$B$3="",Rückverfolgung!$B$4=""),"",IF(Rückverfolgung!$B$4&lt;&gt;"",IF(COUNTIFS(Materialeinsatz!$F$2:$F$101,Rückverfolgung!$B$4,Materialeinsatz!$B$2:$B$101,$B59)&gt;0,"Ja",""),IF($F59=Rückverfolgung!$B$3,"Ja","")))</f>
        <v/>
      </c>
      <c r="J59" s="9">
        <f>IF(COUNTA(A59:H59)=0,"",IF(OR(A59="",B59="",C59="",D59="",F59="",G59="",H59=""),"Unvollständig",IF(G59&lt;=0,"Menge prüfen",IF(COUNTIF(Materialeinsatz!$B$2:$B$101,B59)=0,"Ohne Materialeinsatz","OK"))))</f>
        <v/>
      </c>
    </row>
    <row r="60" ht="20" customHeight="1">
      <c r="A60" s="12" t="n"/>
      <c r="B60" s="12" t="n"/>
      <c r="C60" s="21" t="n"/>
      <c r="D60" s="12" t="n"/>
      <c r="E60" s="12" t="n"/>
      <c r="F60" s="12" t="n"/>
      <c r="G60" s="22" t="n"/>
      <c r="H60" s="15" t="n"/>
      <c r="I60" s="10">
        <f>IF(AND(Rückverfolgung!$B$3="",Rückverfolgung!$B$4=""),"",IF(Rückverfolgung!$B$4&lt;&gt;"",IF(COUNTIFS(Materialeinsatz!$F$2:$F$101,Rückverfolgung!$B$4,Materialeinsatz!$B$2:$B$101,$B60)&gt;0,"Ja",""),IF($F60=Rückverfolgung!$B$3,"Ja","")))</f>
        <v/>
      </c>
      <c r="J60" s="10">
        <f>IF(COUNTA(A60:H60)=0,"",IF(OR(A60="",B60="",C60="",D60="",F60="",G60="",H60=""),"Unvollständig",IF(G60&lt;=0,"Menge prüfen",IF(COUNTIF(Materialeinsatz!$B$2:$B$101,B60)=0,"Ohne Materialeinsatz","OK"))))</f>
        <v/>
      </c>
    </row>
    <row r="61" ht="20" customHeight="1">
      <c r="A61" s="12" t="n"/>
      <c r="B61" s="12" t="n"/>
      <c r="C61" s="21" t="n"/>
      <c r="D61" s="12" t="n"/>
      <c r="E61" s="12" t="n"/>
      <c r="F61" s="12" t="n"/>
      <c r="G61" s="22" t="n"/>
      <c r="H61" s="15" t="n"/>
      <c r="I61" s="9">
        <f>IF(AND(Rückverfolgung!$B$3="",Rückverfolgung!$B$4=""),"",IF(Rückverfolgung!$B$4&lt;&gt;"",IF(COUNTIFS(Materialeinsatz!$F$2:$F$101,Rückverfolgung!$B$4,Materialeinsatz!$B$2:$B$101,$B61)&gt;0,"Ja",""),IF($F61=Rückverfolgung!$B$3,"Ja","")))</f>
        <v/>
      </c>
      <c r="J61" s="9">
        <f>IF(COUNTA(A61:H61)=0,"",IF(OR(A61="",B61="",C61="",D61="",F61="",G61="",H61=""),"Unvollständig",IF(G61&lt;=0,"Menge prüfen",IF(COUNTIF(Materialeinsatz!$B$2:$B$101,B61)=0,"Ohne Materialeinsatz","OK"))))</f>
        <v/>
      </c>
    </row>
    <row r="62" ht="20" customHeight="1">
      <c r="A62" s="12" t="n"/>
      <c r="B62" s="12" t="n"/>
      <c r="C62" s="21" t="n"/>
      <c r="D62" s="12" t="n"/>
      <c r="E62" s="12" t="n"/>
      <c r="F62" s="12" t="n"/>
      <c r="G62" s="22" t="n"/>
      <c r="H62" s="15" t="n"/>
      <c r="I62" s="10">
        <f>IF(AND(Rückverfolgung!$B$3="",Rückverfolgung!$B$4=""),"",IF(Rückverfolgung!$B$4&lt;&gt;"",IF(COUNTIFS(Materialeinsatz!$F$2:$F$101,Rückverfolgung!$B$4,Materialeinsatz!$B$2:$B$101,$B62)&gt;0,"Ja",""),IF($F62=Rückverfolgung!$B$3,"Ja","")))</f>
        <v/>
      </c>
      <c r="J62" s="10">
        <f>IF(COUNTA(A62:H62)=0,"",IF(OR(A62="",B62="",C62="",D62="",F62="",G62="",H62=""),"Unvollständig",IF(G62&lt;=0,"Menge prüfen",IF(COUNTIF(Materialeinsatz!$B$2:$B$101,B62)=0,"Ohne Materialeinsatz","OK"))))</f>
        <v/>
      </c>
    </row>
    <row r="63" ht="20" customHeight="1">
      <c r="A63" s="12" t="n"/>
      <c r="B63" s="12" t="n"/>
      <c r="C63" s="21" t="n"/>
      <c r="D63" s="12" t="n"/>
      <c r="E63" s="12" t="n"/>
      <c r="F63" s="12" t="n"/>
      <c r="G63" s="22" t="n"/>
      <c r="H63" s="15" t="n"/>
      <c r="I63" s="9">
        <f>IF(AND(Rückverfolgung!$B$3="",Rückverfolgung!$B$4=""),"",IF(Rückverfolgung!$B$4&lt;&gt;"",IF(COUNTIFS(Materialeinsatz!$F$2:$F$101,Rückverfolgung!$B$4,Materialeinsatz!$B$2:$B$101,$B63)&gt;0,"Ja",""),IF($F63=Rückverfolgung!$B$3,"Ja","")))</f>
        <v/>
      </c>
      <c r="J63" s="9">
        <f>IF(COUNTA(A63:H63)=0,"",IF(OR(A63="",B63="",C63="",D63="",F63="",G63="",H63=""),"Unvollständig",IF(G63&lt;=0,"Menge prüfen",IF(COUNTIF(Materialeinsatz!$B$2:$B$101,B63)=0,"Ohne Materialeinsatz","OK"))))</f>
        <v/>
      </c>
    </row>
    <row r="64" ht="20" customHeight="1">
      <c r="A64" s="12" t="n"/>
      <c r="B64" s="12" t="n"/>
      <c r="C64" s="21" t="n"/>
      <c r="D64" s="12" t="n"/>
      <c r="E64" s="12" t="n"/>
      <c r="F64" s="12" t="n"/>
      <c r="G64" s="22" t="n"/>
      <c r="H64" s="15" t="n"/>
      <c r="I64" s="10">
        <f>IF(AND(Rückverfolgung!$B$3="",Rückverfolgung!$B$4=""),"",IF(Rückverfolgung!$B$4&lt;&gt;"",IF(COUNTIFS(Materialeinsatz!$F$2:$F$101,Rückverfolgung!$B$4,Materialeinsatz!$B$2:$B$101,$B64)&gt;0,"Ja",""),IF($F64=Rückverfolgung!$B$3,"Ja","")))</f>
        <v/>
      </c>
      <c r="J64" s="10">
        <f>IF(COUNTA(A64:H64)=0,"",IF(OR(A64="",B64="",C64="",D64="",F64="",G64="",H64=""),"Unvollständig",IF(G64&lt;=0,"Menge prüfen",IF(COUNTIF(Materialeinsatz!$B$2:$B$101,B64)=0,"Ohne Materialeinsatz","OK"))))</f>
        <v/>
      </c>
    </row>
    <row r="65" ht="20" customHeight="1">
      <c r="A65" s="12" t="n"/>
      <c r="B65" s="12" t="n"/>
      <c r="C65" s="21" t="n"/>
      <c r="D65" s="12" t="n"/>
      <c r="E65" s="12" t="n"/>
      <c r="F65" s="12" t="n"/>
      <c r="G65" s="22" t="n"/>
      <c r="H65" s="15" t="n"/>
      <c r="I65" s="9">
        <f>IF(AND(Rückverfolgung!$B$3="",Rückverfolgung!$B$4=""),"",IF(Rückverfolgung!$B$4&lt;&gt;"",IF(COUNTIFS(Materialeinsatz!$F$2:$F$101,Rückverfolgung!$B$4,Materialeinsatz!$B$2:$B$101,$B65)&gt;0,"Ja",""),IF($F65=Rückverfolgung!$B$3,"Ja","")))</f>
        <v/>
      </c>
      <c r="J65" s="9">
        <f>IF(COUNTA(A65:H65)=0,"",IF(OR(A65="",B65="",C65="",D65="",F65="",G65="",H65=""),"Unvollständig",IF(G65&lt;=0,"Menge prüfen",IF(COUNTIF(Materialeinsatz!$B$2:$B$101,B65)=0,"Ohne Materialeinsatz","OK"))))</f>
        <v/>
      </c>
    </row>
    <row r="66" ht="20" customHeight="1">
      <c r="A66" s="12" t="n"/>
      <c r="B66" s="12" t="n"/>
      <c r="C66" s="21" t="n"/>
      <c r="D66" s="12" t="n"/>
      <c r="E66" s="12" t="n"/>
      <c r="F66" s="12" t="n"/>
      <c r="G66" s="22" t="n"/>
      <c r="H66" s="15" t="n"/>
      <c r="I66" s="10">
        <f>IF(AND(Rückverfolgung!$B$3="",Rückverfolgung!$B$4=""),"",IF(Rückverfolgung!$B$4&lt;&gt;"",IF(COUNTIFS(Materialeinsatz!$F$2:$F$101,Rückverfolgung!$B$4,Materialeinsatz!$B$2:$B$101,$B66)&gt;0,"Ja",""),IF($F66=Rückverfolgung!$B$3,"Ja","")))</f>
        <v/>
      </c>
      <c r="J66" s="10">
        <f>IF(COUNTA(A66:H66)=0,"",IF(OR(A66="",B66="",C66="",D66="",F66="",G66="",H66=""),"Unvollständig",IF(G66&lt;=0,"Menge prüfen",IF(COUNTIF(Materialeinsatz!$B$2:$B$101,B66)=0,"Ohne Materialeinsatz","OK"))))</f>
        <v/>
      </c>
    </row>
    <row r="67" ht="20" customHeight="1">
      <c r="A67" s="12" t="n"/>
      <c r="B67" s="12" t="n"/>
      <c r="C67" s="21" t="n"/>
      <c r="D67" s="12" t="n"/>
      <c r="E67" s="12" t="n"/>
      <c r="F67" s="12" t="n"/>
      <c r="G67" s="22" t="n"/>
      <c r="H67" s="15" t="n"/>
      <c r="I67" s="9">
        <f>IF(AND(Rückverfolgung!$B$3="",Rückverfolgung!$B$4=""),"",IF(Rückverfolgung!$B$4&lt;&gt;"",IF(COUNTIFS(Materialeinsatz!$F$2:$F$101,Rückverfolgung!$B$4,Materialeinsatz!$B$2:$B$101,$B67)&gt;0,"Ja",""),IF($F67=Rückverfolgung!$B$3,"Ja","")))</f>
        <v/>
      </c>
      <c r="J67" s="9">
        <f>IF(COUNTA(A67:H67)=0,"",IF(OR(A67="",B67="",C67="",D67="",F67="",G67="",H67=""),"Unvollständig",IF(G67&lt;=0,"Menge prüfen",IF(COUNTIF(Materialeinsatz!$B$2:$B$101,B67)=0,"Ohne Materialeinsatz","OK"))))</f>
        <v/>
      </c>
    </row>
    <row r="68" ht="20" customHeight="1">
      <c r="A68" s="12" t="n"/>
      <c r="B68" s="12" t="n"/>
      <c r="C68" s="21" t="n"/>
      <c r="D68" s="12" t="n"/>
      <c r="E68" s="12" t="n"/>
      <c r="F68" s="12" t="n"/>
      <c r="G68" s="22" t="n"/>
      <c r="H68" s="15" t="n"/>
      <c r="I68" s="10">
        <f>IF(AND(Rückverfolgung!$B$3="",Rückverfolgung!$B$4=""),"",IF(Rückverfolgung!$B$4&lt;&gt;"",IF(COUNTIFS(Materialeinsatz!$F$2:$F$101,Rückverfolgung!$B$4,Materialeinsatz!$B$2:$B$101,$B68)&gt;0,"Ja",""),IF($F68=Rückverfolgung!$B$3,"Ja","")))</f>
        <v/>
      </c>
      <c r="J68" s="10">
        <f>IF(COUNTA(A68:H68)=0,"",IF(OR(A68="",B68="",C68="",D68="",F68="",G68="",H68=""),"Unvollständig",IF(G68&lt;=0,"Menge prüfen",IF(COUNTIF(Materialeinsatz!$B$2:$B$101,B68)=0,"Ohne Materialeinsatz","OK"))))</f>
        <v/>
      </c>
    </row>
    <row r="69" ht="20" customHeight="1">
      <c r="A69" s="12" t="n"/>
      <c r="B69" s="12" t="n"/>
      <c r="C69" s="21" t="n"/>
      <c r="D69" s="12" t="n"/>
      <c r="E69" s="12" t="n"/>
      <c r="F69" s="12" t="n"/>
      <c r="G69" s="22" t="n"/>
      <c r="H69" s="15" t="n"/>
      <c r="I69" s="9">
        <f>IF(AND(Rückverfolgung!$B$3="",Rückverfolgung!$B$4=""),"",IF(Rückverfolgung!$B$4&lt;&gt;"",IF(COUNTIFS(Materialeinsatz!$F$2:$F$101,Rückverfolgung!$B$4,Materialeinsatz!$B$2:$B$101,$B69)&gt;0,"Ja",""),IF($F69=Rückverfolgung!$B$3,"Ja","")))</f>
        <v/>
      </c>
      <c r="J69" s="9">
        <f>IF(COUNTA(A69:H69)=0,"",IF(OR(A69="",B69="",C69="",D69="",F69="",G69="",H69=""),"Unvollständig",IF(G69&lt;=0,"Menge prüfen",IF(COUNTIF(Materialeinsatz!$B$2:$B$101,B69)=0,"Ohne Materialeinsatz","OK"))))</f>
        <v/>
      </c>
    </row>
    <row r="70" ht="20" customHeight="1">
      <c r="A70" s="12" t="n"/>
      <c r="B70" s="12" t="n"/>
      <c r="C70" s="21" t="n"/>
      <c r="D70" s="12" t="n"/>
      <c r="E70" s="12" t="n"/>
      <c r="F70" s="12" t="n"/>
      <c r="G70" s="22" t="n"/>
      <c r="H70" s="15" t="n"/>
      <c r="I70" s="10">
        <f>IF(AND(Rückverfolgung!$B$3="",Rückverfolgung!$B$4=""),"",IF(Rückverfolgung!$B$4&lt;&gt;"",IF(COUNTIFS(Materialeinsatz!$F$2:$F$101,Rückverfolgung!$B$4,Materialeinsatz!$B$2:$B$101,$B70)&gt;0,"Ja",""),IF($F70=Rückverfolgung!$B$3,"Ja","")))</f>
        <v/>
      </c>
      <c r="J70" s="10">
        <f>IF(COUNTA(A70:H70)=0,"",IF(OR(A70="",B70="",C70="",D70="",F70="",G70="",H70=""),"Unvollständig",IF(G70&lt;=0,"Menge prüfen",IF(COUNTIF(Materialeinsatz!$B$2:$B$101,B70)=0,"Ohne Materialeinsatz","OK"))))</f>
        <v/>
      </c>
    </row>
    <row r="71" ht="20" customHeight="1">
      <c r="A71" s="12" t="n"/>
      <c r="B71" s="12" t="n"/>
      <c r="C71" s="21" t="n"/>
      <c r="D71" s="12" t="n"/>
      <c r="E71" s="12" t="n"/>
      <c r="F71" s="12" t="n"/>
      <c r="G71" s="22" t="n"/>
      <c r="H71" s="15" t="n"/>
      <c r="I71" s="9">
        <f>IF(AND(Rückverfolgung!$B$3="",Rückverfolgung!$B$4=""),"",IF(Rückverfolgung!$B$4&lt;&gt;"",IF(COUNTIFS(Materialeinsatz!$F$2:$F$101,Rückverfolgung!$B$4,Materialeinsatz!$B$2:$B$101,$B71)&gt;0,"Ja",""),IF($F71=Rückverfolgung!$B$3,"Ja","")))</f>
        <v/>
      </c>
      <c r="J71" s="9">
        <f>IF(COUNTA(A71:H71)=0,"",IF(OR(A71="",B71="",C71="",D71="",F71="",G71="",H71=""),"Unvollständig",IF(G71&lt;=0,"Menge prüfen",IF(COUNTIF(Materialeinsatz!$B$2:$B$101,B71)=0,"Ohne Materialeinsatz","OK"))))</f>
        <v/>
      </c>
    </row>
    <row r="72" ht="20" customHeight="1">
      <c r="A72" s="12" t="n"/>
      <c r="B72" s="12" t="n"/>
      <c r="C72" s="21" t="n"/>
      <c r="D72" s="12" t="n"/>
      <c r="E72" s="12" t="n"/>
      <c r="F72" s="12" t="n"/>
      <c r="G72" s="22" t="n"/>
      <c r="H72" s="15" t="n"/>
      <c r="I72" s="10">
        <f>IF(AND(Rückverfolgung!$B$3="",Rückverfolgung!$B$4=""),"",IF(Rückverfolgung!$B$4&lt;&gt;"",IF(COUNTIFS(Materialeinsatz!$F$2:$F$101,Rückverfolgung!$B$4,Materialeinsatz!$B$2:$B$101,$B72)&gt;0,"Ja",""),IF($F72=Rückverfolgung!$B$3,"Ja","")))</f>
        <v/>
      </c>
      <c r="J72" s="10">
        <f>IF(COUNTA(A72:H72)=0,"",IF(OR(A72="",B72="",C72="",D72="",F72="",G72="",H72=""),"Unvollständig",IF(G72&lt;=0,"Menge prüfen",IF(COUNTIF(Materialeinsatz!$B$2:$B$101,B72)=0,"Ohne Materialeinsatz","OK"))))</f>
        <v/>
      </c>
    </row>
    <row r="73" ht="20" customHeight="1">
      <c r="A73" s="12" t="n"/>
      <c r="B73" s="12" t="n"/>
      <c r="C73" s="21" t="n"/>
      <c r="D73" s="12" t="n"/>
      <c r="E73" s="12" t="n"/>
      <c r="F73" s="12" t="n"/>
      <c r="G73" s="22" t="n"/>
      <c r="H73" s="15" t="n"/>
      <c r="I73" s="9">
        <f>IF(AND(Rückverfolgung!$B$3="",Rückverfolgung!$B$4=""),"",IF(Rückverfolgung!$B$4&lt;&gt;"",IF(COUNTIFS(Materialeinsatz!$F$2:$F$101,Rückverfolgung!$B$4,Materialeinsatz!$B$2:$B$101,$B73)&gt;0,"Ja",""),IF($F73=Rückverfolgung!$B$3,"Ja","")))</f>
        <v/>
      </c>
      <c r="J73" s="9">
        <f>IF(COUNTA(A73:H73)=0,"",IF(OR(A73="",B73="",C73="",D73="",F73="",G73="",H73=""),"Unvollständig",IF(G73&lt;=0,"Menge prüfen",IF(COUNTIF(Materialeinsatz!$B$2:$B$101,B73)=0,"Ohne Materialeinsatz","OK"))))</f>
        <v/>
      </c>
    </row>
    <row r="74" ht="20" customHeight="1">
      <c r="A74" s="12" t="n"/>
      <c r="B74" s="12" t="n"/>
      <c r="C74" s="21" t="n"/>
      <c r="D74" s="12" t="n"/>
      <c r="E74" s="12" t="n"/>
      <c r="F74" s="12" t="n"/>
      <c r="G74" s="22" t="n"/>
      <c r="H74" s="15" t="n"/>
      <c r="I74" s="10">
        <f>IF(AND(Rückverfolgung!$B$3="",Rückverfolgung!$B$4=""),"",IF(Rückverfolgung!$B$4&lt;&gt;"",IF(COUNTIFS(Materialeinsatz!$F$2:$F$101,Rückverfolgung!$B$4,Materialeinsatz!$B$2:$B$101,$B74)&gt;0,"Ja",""),IF($F74=Rückverfolgung!$B$3,"Ja","")))</f>
        <v/>
      </c>
      <c r="J74" s="10">
        <f>IF(COUNTA(A74:H74)=0,"",IF(OR(A74="",B74="",C74="",D74="",F74="",G74="",H74=""),"Unvollständig",IF(G74&lt;=0,"Menge prüfen",IF(COUNTIF(Materialeinsatz!$B$2:$B$101,B74)=0,"Ohne Materialeinsatz","OK"))))</f>
        <v/>
      </c>
    </row>
    <row r="75" ht="20" customHeight="1">
      <c r="A75" s="12" t="n"/>
      <c r="B75" s="12" t="n"/>
      <c r="C75" s="21" t="n"/>
      <c r="D75" s="12" t="n"/>
      <c r="E75" s="12" t="n"/>
      <c r="F75" s="12" t="n"/>
      <c r="G75" s="22" t="n"/>
      <c r="H75" s="15" t="n"/>
      <c r="I75" s="9">
        <f>IF(AND(Rückverfolgung!$B$3="",Rückverfolgung!$B$4=""),"",IF(Rückverfolgung!$B$4&lt;&gt;"",IF(COUNTIFS(Materialeinsatz!$F$2:$F$101,Rückverfolgung!$B$4,Materialeinsatz!$B$2:$B$101,$B75)&gt;0,"Ja",""),IF($F75=Rückverfolgung!$B$3,"Ja","")))</f>
        <v/>
      </c>
      <c r="J75" s="9">
        <f>IF(COUNTA(A75:H75)=0,"",IF(OR(A75="",B75="",C75="",D75="",F75="",G75="",H75=""),"Unvollständig",IF(G75&lt;=0,"Menge prüfen",IF(COUNTIF(Materialeinsatz!$B$2:$B$101,B75)=0,"Ohne Materialeinsatz","OK"))))</f>
        <v/>
      </c>
    </row>
    <row r="76" ht="20" customHeight="1">
      <c r="A76" s="12" t="n"/>
      <c r="B76" s="12" t="n"/>
      <c r="C76" s="21" t="n"/>
      <c r="D76" s="12" t="n"/>
      <c r="E76" s="12" t="n"/>
      <c r="F76" s="12" t="n"/>
      <c r="G76" s="22" t="n"/>
      <c r="H76" s="15" t="n"/>
      <c r="I76" s="10">
        <f>IF(AND(Rückverfolgung!$B$3="",Rückverfolgung!$B$4=""),"",IF(Rückverfolgung!$B$4&lt;&gt;"",IF(COUNTIFS(Materialeinsatz!$F$2:$F$101,Rückverfolgung!$B$4,Materialeinsatz!$B$2:$B$101,$B76)&gt;0,"Ja",""),IF($F76=Rückverfolgung!$B$3,"Ja","")))</f>
        <v/>
      </c>
      <c r="J76" s="10">
        <f>IF(COUNTA(A76:H76)=0,"",IF(OR(A76="",B76="",C76="",D76="",F76="",G76="",H76=""),"Unvollständig",IF(G76&lt;=0,"Menge prüfen",IF(COUNTIF(Materialeinsatz!$B$2:$B$101,B76)=0,"Ohne Materialeinsatz","OK"))))</f>
        <v/>
      </c>
    </row>
    <row r="77" ht="20" customHeight="1">
      <c r="A77" s="12" t="n"/>
      <c r="B77" s="12" t="n"/>
      <c r="C77" s="21" t="n"/>
      <c r="D77" s="12" t="n"/>
      <c r="E77" s="12" t="n"/>
      <c r="F77" s="12" t="n"/>
      <c r="G77" s="22" t="n"/>
      <c r="H77" s="15" t="n"/>
      <c r="I77" s="9">
        <f>IF(AND(Rückverfolgung!$B$3="",Rückverfolgung!$B$4=""),"",IF(Rückverfolgung!$B$4&lt;&gt;"",IF(COUNTIFS(Materialeinsatz!$F$2:$F$101,Rückverfolgung!$B$4,Materialeinsatz!$B$2:$B$101,$B77)&gt;0,"Ja",""),IF($F77=Rückverfolgung!$B$3,"Ja","")))</f>
        <v/>
      </c>
      <c r="J77" s="9">
        <f>IF(COUNTA(A77:H77)=0,"",IF(OR(A77="",B77="",C77="",D77="",F77="",G77="",H77=""),"Unvollständig",IF(G77&lt;=0,"Menge prüfen",IF(COUNTIF(Materialeinsatz!$B$2:$B$101,B77)=0,"Ohne Materialeinsatz","OK"))))</f>
        <v/>
      </c>
    </row>
    <row r="78" ht="20" customHeight="1">
      <c r="A78" s="12" t="n"/>
      <c r="B78" s="12" t="n"/>
      <c r="C78" s="21" t="n"/>
      <c r="D78" s="12" t="n"/>
      <c r="E78" s="12" t="n"/>
      <c r="F78" s="12" t="n"/>
      <c r="G78" s="22" t="n"/>
      <c r="H78" s="15" t="n"/>
      <c r="I78" s="10">
        <f>IF(AND(Rückverfolgung!$B$3="",Rückverfolgung!$B$4=""),"",IF(Rückverfolgung!$B$4&lt;&gt;"",IF(COUNTIFS(Materialeinsatz!$F$2:$F$101,Rückverfolgung!$B$4,Materialeinsatz!$B$2:$B$101,$B78)&gt;0,"Ja",""),IF($F78=Rückverfolgung!$B$3,"Ja","")))</f>
        <v/>
      </c>
      <c r="J78" s="10">
        <f>IF(COUNTA(A78:H78)=0,"",IF(OR(A78="",B78="",C78="",D78="",F78="",G78="",H78=""),"Unvollständig",IF(G78&lt;=0,"Menge prüfen",IF(COUNTIF(Materialeinsatz!$B$2:$B$101,B78)=0,"Ohne Materialeinsatz","OK"))))</f>
        <v/>
      </c>
    </row>
    <row r="79" ht="20" customHeight="1">
      <c r="A79" s="12" t="n"/>
      <c r="B79" s="12" t="n"/>
      <c r="C79" s="21" t="n"/>
      <c r="D79" s="12" t="n"/>
      <c r="E79" s="12" t="n"/>
      <c r="F79" s="12" t="n"/>
      <c r="G79" s="22" t="n"/>
      <c r="H79" s="15" t="n"/>
      <c r="I79" s="9">
        <f>IF(AND(Rückverfolgung!$B$3="",Rückverfolgung!$B$4=""),"",IF(Rückverfolgung!$B$4&lt;&gt;"",IF(COUNTIFS(Materialeinsatz!$F$2:$F$101,Rückverfolgung!$B$4,Materialeinsatz!$B$2:$B$101,$B79)&gt;0,"Ja",""),IF($F79=Rückverfolgung!$B$3,"Ja","")))</f>
        <v/>
      </c>
      <c r="J79" s="9">
        <f>IF(COUNTA(A79:H79)=0,"",IF(OR(A79="",B79="",C79="",D79="",F79="",G79="",H79=""),"Unvollständig",IF(G79&lt;=0,"Menge prüfen",IF(COUNTIF(Materialeinsatz!$B$2:$B$101,B79)=0,"Ohne Materialeinsatz","OK"))))</f>
        <v/>
      </c>
    </row>
    <row r="80" ht="20" customHeight="1">
      <c r="A80" s="12" t="n"/>
      <c r="B80" s="12" t="n"/>
      <c r="C80" s="21" t="n"/>
      <c r="D80" s="12" t="n"/>
      <c r="E80" s="12" t="n"/>
      <c r="F80" s="12" t="n"/>
      <c r="G80" s="22" t="n"/>
      <c r="H80" s="15" t="n"/>
      <c r="I80" s="10">
        <f>IF(AND(Rückverfolgung!$B$3="",Rückverfolgung!$B$4=""),"",IF(Rückverfolgung!$B$4&lt;&gt;"",IF(COUNTIFS(Materialeinsatz!$F$2:$F$101,Rückverfolgung!$B$4,Materialeinsatz!$B$2:$B$101,$B80)&gt;0,"Ja",""),IF($F80=Rückverfolgung!$B$3,"Ja","")))</f>
        <v/>
      </c>
      <c r="J80" s="10">
        <f>IF(COUNTA(A80:H80)=0,"",IF(OR(A80="",B80="",C80="",D80="",F80="",G80="",H80=""),"Unvollständig",IF(G80&lt;=0,"Menge prüfen",IF(COUNTIF(Materialeinsatz!$B$2:$B$101,B80)=0,"Ohne Materialeinsatz","OK"))))</f>
        <v/>
      </c>
    </row>
    <row r="81" ht="20" customHeight="1">
      <c r="A81" s="12" t="n"/>
      <c r="B81" s="12" t="n"/>
      <c r="C81" s="21" t="n"/>
      <c r="D81" s="12" t="n"/>
      <c r="E81" s="12" t="n"/>
      <c r="F81" s="12" t="n"/>
      <c r="G81" s="22" t="n"/>
      <c r="H81" s="15" t="n"/>
      <c r="I81" s="9">
        <f>IF(AND(Rückverfolgung!$B$3="",Rückverfolgung!$B$4=""),"",IF(Rückverfolgung!$B$4&lt;&gt;"",IF(COUNTIFS(Materialeinsatz!$F$2:$F$101,Rückverfolgung!$B$4,Materialeinsatz!$B$2:$B$101,$B81)&gt;0,"Ja",""),IF($F81=Rückverfolgung!$B$3,"Ja","")))</f>
        <v/>
      </c>
      <c r="J81" s="9">
        <f>IF(COUNTA(A81:H81)=0,"",IF(OR(A81="",B81="",C81="",D81="",F81="",G81="",H81=""),"Unvollständig",IF(G81&lt;=0,"Menge prüfen",IF(COUNTIF(Materialeinsatz!$B$2:$B$101,B81)=0,"Ohne Materialeinsatz","OK"))))</f>
        <v/>
      </c>
    </row>
    <row r="82" ht="20" customHeight="1">
      <c r="A82" s="12" t="n"/>
      <c r="B82" s="12" t="n"/>
      <c r="C82" s="21" t="n"/>
      <c r="D82" s="12" t="n"/>
      <c r="E82" s="12" t="n"/>
      <c r="F82" s="12" t="n"/>
      <c r="G82" s="22" t="n"/>
      <c r="H82" s="15" t="n"/>
      <c r="I82" s="10">
        <f>IF(AND(Rückverfolgung!$B$3="",Rückverfolgung!$B$4=""),"",IF(Rückverfolgung!$B$4&lt;&gt;"",IF(COUNTIFS(Materialeinsatz!$F$2:$F$101,Rückverfolgung!$B$4,Materialeinsatz!$B$2:$B$101,$B82)&gt;0,"Ja",""),IF($F82=Rückverfolgung!$B$3,"Ja","")))</f>
        <v/>
      </c>
      <c r="J82" s="10">
        <f>IF(COUNTA(A82:H82)=0,"",IF(OR(A82="",B82="",C82="",D82="",F82="",G82="",H82=""),"Unvollständig",IF(G82&lt;=0,"Menge prüfen",IF(COUNTIF(Materialeinsatz!$B$2:$B$101,B82)=0,"Ohne Materialeinsatz","OK"))))</f>
        <v/>
      </c>
    </row>
    <row r="83" ht="20" customHeight="1">
      <c r="A83" s="12" t="n"/>
      <c r="B83" s="12" t="n"/>
      <c r="C83" s="21" t="n"/>
      <c r="D83" s="12" t="n"/>
      <c r="E83" s="12" t="n"/>
      <c r="F83" s="12" t="n"/>
      <c r="G83" s="22" t="n"/>
      <c r="H83" s="15" t="n"/>
      <c r="I83" s="9">
        <f>IF(AND(Rückverfolgung!$B$3="",Rückverfolgung!$B$4=""),"",IF(Rückverfolgung!$B$4&lt;&gt;"",IF(COUNTIFS(Materialeinsatz!$F$2:$F$101,Rückverfolgung!$B$4,Materialeinsatz!$B$2:$B$101,$B83)&gt;0,"Ja",""),IF($F83=Rückverfolgung!$B$3,"Ja","")))</f>
        <v/>
      </c>
      <c r="J83" s="9">
        <f>IF(COUNTA(A83:H83)=0,"",IF(OR(A83="",B83="",C83="",D83="",F83="",G83="",H83=""),"Unvollständig",IF(G83&lt;=0,"Menge prüfen",IF(COUNTIF(Materialeinsatz!$B$2:$B$101,B83)=0,"Ohne Materialeinsatz","OK"))))</f>
        <v/>
      </c>
    </row>
    <row r="84" ht="20" customHeight="1">
      <c r="A84" s="12" t="n"/>
      <c r="B84" s="12" t="n"/>
      <c r="C84" s="21" t="n"/>
      <c r="D84" s="12" t="n"/>
      <c r="E84" s="12" t="n"/>
      <c r="F84" s="12" t="n"/>
      <c r="G84" s="22" t="n"/>
      <c r="H84" s="15" t="n"/>
      <c r="I84" s="10">
        <f>IF(AND(Rückverfolgung!$B$3="",Rückverfolgung!$B$4=""),"",IF(Rückverfolgung!$B$4&lt;&gt;"",IF(COUNTIFS(Materialeinsatz!$F$2:$F$101,Rückverfolgung!$B$4,Materialeinsatz!$B$2:$B$101,$B84)&gt;0,"Ja",""),IF($F84=Rückverfolgung!$B$3,"Ja","")))</f>
        <v/>
      </c>
      <c r="J84" s="10">
        <f>IF(COUNTA(A84:H84)=0,"",IF(OR(A84="",B84="",C84="",D84="",F84="",G84="",H84=""),"Unvollständig",IF(G84&lt;=0,"Menge prüfen",IF(COUNTIF(Materialeinsatz!$B$2:$B$101,B84)=0,"Ohne Materialeinsatz","OK"))))</f>
        <v/>
      </c>
    </row>
    <row r="85" ht="20" customHeight="1">
      <c r="A85" s="12" t="n"/>
      <c r="B85" s="12" t="n"/>
      <c r="C85" s="21" t="n"/>
      <c r="D85" s="12" t="n"/>
      <c r="E85" s="12" t="n"/>
      <c r="F85" s="12" t="n"/>
      <c r="G85" s="22" t="n"/>
      <c r="H85" s="15" t="n"/>
      <c r="I85" s="9">
        <f>IF(AND(Rückverfolgung!$B$3="",Rückverfolgung!$B$4=""),"",IF(Rückverfolgung!$B$4&lt;&gt;"",IF(COUNTIFS(Materialeinsatz!$F$2:$F$101,Rückverfolgung!$B$4,Materialeinsatz!$B$2:$B$101,$B85)&gt;0,"Ja",""),IF($F85=Rückverfolgung!$B$3,"Ja","")))</f>
        <v/>
      </c>
      <c r="J85" s="9">
        <f>IF(COUNTA(A85:H85)=0,"",IF(OR(A85="",B85="",C85="",D85="",F85="",G85="",H85=""),"Unvollständig",IF(G85&lt;=0,"Menge prüfen",IF(COUNTIF(Materialeinsatz!$B$2:$B$101,B85)=0,"Ohne Materialeinsatz","OK"))))</f>
        <v/>
      </c>
    </row>
    <row r="86" ht="20" customHeight="1">
      <c r="A86" s="12" t="n"/>
      <c r="B86" s="12" t="n"/>
      <c r="C86" s="21" t="n"/>
      <c r="D86" s="12" t="n"/>
      <c r="E86" s="12" t="n"/>
      <c r="F86" s="12" t="n"/>
      <c r="G86" s="22" t="n"/>
      <c r="H86" s="15" t="n"/>
      <c r="I86" s="10">
        <f>IF(AND(Rückverfolgung!$B$3="",Rückverfolgung!$B$4=""),"",IF(Rückverfolgung!$B$4&lt;&gt;"",IF(COUNTIFS(Materialeinsatz!$F$2:$F$101,Rückverfolgung!$B$4,Materialeinsatz!$B$2:$B$101,$B86)&gt;0,"Ja",""),IF($F86=Rückverfolgung!$B$3,"Ja","")))</f>
        <v/>
      </c>
      <c r="J86" s="10">
        <f>IF(COUNTA(A86:H86)=0,"",IF(OR(A86="",B86="",C86="",D86="",F86="",G86="",H86=""),"Unvollständig",IF(G86&lt;=0,"Menge prüfen",IF(COUNTIF(Materialeinsatz!$B$2:$B$101,B86)=0,"Ohne Materialeinsatz","OK"))))</f>
        <v/>
      </c>
    </row>
    <row r="87" ht="20" customHeight="1">
      <c r="A87" s="12" t="n"/>
      <c r="B87" s="12" t="n"/>
      <c r="C87" s="21" t="n"/>
      <c r="D87" s="12" t="n"/>
      <c r="E87" s="12" t="n"/>
      <c r="F87" s="12" t="n"/>
      <c r="G87" s="22" t="n"/>
      <c r="H87" s="15" t="n"/>
      <c r="I87" s="9">
        <f>IF(AND(Rückverfolgung!$B$3="",Rückverfolgung!$B$4=""),"",IF(Rückverfolgung!$B$4&lt;&gt;"",IF(COUNTIFS(Materialeinsatz!$F$2:$F$101,Rückverfolgung!$B$4,Materialeinsatz!$B$2:$B$101,$B87)&gt;0,"Ja",""),IF($F87=Rückverfolgung!$B$3,"Ja","")))</f>
        <v/>
      </c>
      <c r="J87" s="9">
        <f>IF(COUNTA(A87:H87)=0,"",IF(OR(A87="",B87="",C87="",D87="",F87="",G87="",H87=""),"Unvollständig",IF(G87&lt;=0,"Menge prüfen",IF(COUNTIF(Materialeinsatz!$B$2:$B$101,B87)=0,"Ohne Materialeinsatz","OK"))))</f>
        <v/>
      </c>
    </row>
    <row r="88" ht="20" customHeight="1">
      <c r="A88" s="12" t="n"/>
      <c r="B88" s="12" t="n"/>
      <c r="C88" s="21" t="n"/>
      <c r="D88" s="12" t="n"/>
      <c r="E88" s="12" t="n"/>
      <c r="F88" s="12" t="n"/>
      <c r="G88" s="22" t="n"/>
      <c r="H88" s="15" t="n"/>
      <c r="I88" s="10">
        <f>IF(AND(Rückverfolgung!$B$3="",Rückverfolgung!$B$4=""),"",IF(Rückverfolgung!$B$4&lt;&gt;"",IF(COUNTIFS(Materialeinsatz!$F$2:$F$101,Rückverfolgung!$B$4,Materialeinsatz!$B$2:$B$101,$B88)&gt;0,"Ja",""),IF($F88=Rückverfolgung!$B$3,"Ja","")))</f>
        <v/>
      </c>
      <c r="J88" s="10">
        <f>IF(COUNTA(A88:H88)=0,"",IF(OR(A88="",B88="",C88="",D88="",F88="",G88="",H88=""),"Unvollständig",IF(G88&lt;=0,"Menge prüfen",IF(COUNTIF(Materialeinsatz!$B$2:$B$101,B88)=0,"Ohne Materialeinsatz","OK"))))</f>
        <v/>
      </c>
    </row>
    <row r="89" ht="20" customHeight="1">
      <c r="A89" s="12" t="n"/>
      <c r="B89" s="12" t="n"/>
      <c r="C89" s="21" t="n"/>
      <c r="D89" s="12" t="n"/>
      <c r="E89" s="12" t="n"/>
      <c r="F89" s="12" t="n"/>
      <c r="G89" s="22" t="n"/>
      <c r="H89" s="15" t="n"/>
      <c r="I89" s="9">
        <f>IF(AND(Rückverfolgung!$B$3="",Rückverfolgung!$B$4=""),"",IF(Rückverfolgung!$B$4&lt;&gt;"",IF(COUNTIFS(Materialeinsatz!$F$2:$F$101,Rückverfolgung!$B$4,Materialeinsatz!$B$2:$B$101,$B89)&gt;0,"Ja",""),IF($F89=Rückverfolgung!$B$3,"Ja","")))</f>
        <v/>
      </c>
      <c r="J89" s="9">
        <f>IF(COUNTA(A89:H89)=0,"",IF(OR(A89="",B89="",C89="",D89="",F89="",G89="",H89=""),"Unvollständig",IF(G89&lt;=0,"Menge prüfen",IF(COUNTIF(Materialeinsatz!$B$2:$B$101,B89)=0,"Ohne Materialeinsatz","OK"))))</f>
        <v/>
      </c>
    </row>
    <row r="90" ht="20" customHeight="1">
      <c r="A90" s="12" t="n"/>
      <c r="B90" s="12" t="n"/>
      <c r="C90" s="21" t="n"/>
      <c r="D90" s="12" t="n"/>
      <c r="E90" s="12" t="n"/>
      <c r="F90" s="12" t="n"/>
      <c r="G90" s="22" t="n"/>
      <c r="H90" s="15" t="n"/>
      <c r="I90" s="10">
        <f>IF(AND(Rückverfolgung!$B$3="",Rückverfolgung!$B$4=""),"",IF(Rückverfolgung!$B$4&lt;&gt;"",IF(COUNTIFS(Materialeinsatz!$F$2:$F$101,Rückverfolgung!$B$4,Materialeinsatz!$B$2:$B$101,$B90)&gt;0,"Ja",""),IF($F90=Rückverfolgung!$B$3,"Ja","")))</f>
        <v/>
      </c>
      <c r="J90" s="10">
        <f>IF(COUNTA(A90:H90)=0,"",IF(OR(A90="",B90="",C90="",D90="",F90="",G90="",H90=""),"Unvollständig",IF(G90&lt;=0,"Menge prüfen",IF(COUNTIF(Materialeinsatz!$B$2:$B$101,B90)=0,"Ohne Materialeinsatz","OK"))))</f>
        <v/>
      </c>
    </row>
    <row r="91" ht="20" customHeight="1">
      <c r="A91" s="12" t="n"/>
      <c r="B91" s="12" t="n"/>
      <c r="C91" s="21" t="n"/>
      <c r="D91" s="12" t="n"/>
      <c r="E91" s="12" t="n"/>
      <c r="F91" s="12" t="n"/>
      <c r="G91" s="22" t="n"/>
      <c r="H91" s="15" t="n"/>
      <c r="I91" s="9">
        <f>IF(AND(Rückverfolgung!$B$3="",Rückverfolgung!$B$4=""),"",IF(Rückverfolgung!$B$4&lt;&gt;"",IF(COUNTIFS(Materialeinsatz!$F$2:$F$101,Rückverfolgung!$B$4,Materialeinsatz!$B$2:$B$101,$B91)&gt;0,"Ja",""),IF($F91=Rückverfolgung!$B$3,"Ja","")))</f>
        <v/>
      </c>
      <c r="J91" s="9">
        <f>IF(COUNTA(A91:H91)=0,"",IF(OR(A91="",B91="",C91="",D91="",F91="",G91="",H91=""),"Unvollständig",IF(G91&lt;=0,"Menge prüfen",IF(COUNTIF(Materialeinsatz!$B$2:$B$101,B91)=0,"Ohne Materialeinsatz","OK"))))</f>
        <v/>
      </c>
    </row>
    <row r="92" ht="20" customHeight="1">
      <c r="A92" s="12" t="n"/>
      <c r="B92" s="12" t="n"/>
      <c r="C92" s="21" t="n"/>
      <c r="D92" s="12" t="n"/>
      <c r="E92" s="12" t="n"/>
      <c r="F92" s="12" t="n"/>
      <c r="G92" s="22" t="n"/>
      <c r="H92" s="15" t="n"/>
      <c r="I92" s="10">
        <f>IF(AND(Rückverfolgung!$B$3="",Rückverfolgung!$B$4=""),"",IF(Rückverfolgung!$B$4&lt;&gt;"",IF(COUNTIFS(Materialeinsatz!$F$2:$F$101,Rückverfolgung!$B$4,Materialeinsatz!$B$2:$B$101,$B92)&gt;0,"Ja",""),IF($F92=Rückverfolgung!$B$3,"Ja","")))</f>
        <v/>
      </c>
      <c r="J92" s="10">
        <f>IF(COUNTA(A92:H92)=0,"",IF(OR(A92="",B92="",C92="",D92="",F92="",G92="",H92=""),"Unvollständig",IF(G92&lt;=0,"Menge prüfen",IF(COUNTIF(Materialeinsatz!$B$2:$B$101,B92)=0,"Ohne Materialeinsatz","OK"))))</f>
        <v/>
      </c>
    </row>
    <row r="93" ht="20" customHeight="1">
      <c r="A93" s="12" t="n"/>
      <c r="B93" s="12" t="n"/>
      <c r="C93" s="21" t="n"/>
      <c r="D93" s="12" t="n"/>
      <c r="E93" s="12" t="n"/>
      <c r="F93" s="12" t="n"/>
      <c r="G93" s="22" t="n"/>
      <c r="H93" s="15" t="n"/>
      <c r="I93" s="9">
        <f>IF(AND(Rückverfolgung!$B$3="",Rückverfolgung!$B$4=""),"",IF(Rückverfolgung!$B$4&lt;&gt;"",IF(COUNTIFS(Materialeinsatz!$F$2:$F$101,Rückverfolgung!$B$4,Materialeinsatz!$B$2:$B$101,$B93)&gt;0,"Ja",""),IF($F93=Rückverfolgung!$B$3,"Ja","")))</f>
        <v/>
      </c>
      <c r="J93" s="9">
        <f>IF(COUNTA(A93:H93)=0,"",IF(OR(A93="",B93="",C93="",D93="",F93="",G93="",H93=""),"Unvollständig",IF(G93&lt;=0,"Menge prüfen",IF(COUNTIF(Materialeinsatz!$B$2:$B$101,B93)=0,"Ohne Materialeinsatz","OK"))))</f>
        <v/>
      </c>
    </row>
    <row r="94" ht="20" customHeight="1">
      <c r="A94" s="12" t="n"/>
      <c r="B94" s="12" t="n"/>
      <c r="C94" s="21" t="n"/>
      <c r="D94" s="12" t="n"/>
      <c r="E94" s="12" t="n"/>
      <c r="F94" s="12" t="n"/>
      <c r="G94" s="22" t="n"/>
      <c r="H94" s="15" t="n"/>
      <c r="I94" s="10">
        <f>IF(AND(Rückverfolgung!$B$3="",Rückverfolgung!$B$4=""),"",IF(Rückverfolgung!$B$4&lt;&gt;"",IF(COUNTIFS(Materialeinsatz!$F$2:$F$101,Rückverfolgung!$B$4,Materialeinsatz!$B$2:$B$101,$B94)&gt;0,"Ja",""),IF($F94=Rückverfolgung!$B$3,"Ja","")))</f>
        <v/>
      </c>
      <c r="J94" s="10">
        <f>IF(COUNTA(A94:H94)=0,"",IF(OR(A94="",B94="",C94="",D94="",F94="",G94="",H94=""),"Unvollständig",IF(G94&lt;=0,"Menge prüfen",IF(COUNTIF(Materialeinsatz!$B$2:$B$101,B94)=0,"Ohne Materialeinsatz","OK"))))</f>
        <v/>
      </c>
    </row>
    <row r="95" ht="20" customHeight="1">
      <c r="A95" s="12" t="n"/>
      <c r="B95" s="12" t="n"/>
      <c r="C95" s="21" t="n"/>
      <c r="D95" s="12" t="n"/>
      <c r="E95" s="12" t="n"/>
      <c r="F95" s="12" t="n"/>
      <c r="G95" s="22" t="n"/>
      <c r="H95" s="15" t="n"/>
      <c r="I95" s="9">
        <f>IF(AND(Rückverfolgung!$B$3="",Rückverfolgung!$B$4=""),"",IF(Rückverfolgung!$B$4&lt;&gt;"",IF(COUNTIFS(Materialeinsatz!$F$2:$F$101,Rückverfolgung!$B$4,Materialeinsatz!$B$2:$B$101,$B95)&gt;0,"Ja",""),IF($F95=Rückverfolgung!$B$3,"Ja","")))</f>
        <v/>
      </c>
      <c r="J95" s="9">
        <f>IF(COUNTA(A95:H95)=0,"",IF(OR(A95="",B95="",C95="",D95="",F95="",G95="",H95=""),"Unvollständig",IF(G95&lt;=0,"Menge prüfen",IF(COUNTIF(Materialeinsatz!$B$2:$B$101,B95)=0,"Ohne Materialeinsatz","OK"))))</f>
        <v/>
      </c>
    </row>
    <row r="96" ht="20" customHeight="1">
      <c r="A96" s="12" t="n"/>
      <c r="B96" s="12" t="n"/>
      <c r="C96" s="21" t="n"/>
      <c r="D96" s="12" t="n"/>
      <c r="E96" s="12" t="n"/>
      <c r="F96" s="12" t="n"/>
      <c r="G96" s="22" t="n"/>
      <c r="H96" s="15" t="n"/>
      <c r="I96" s="10">
        <f>IF(AND(Rückverfolgung!$B$3="",Rückverfolgung!$B$4=""),"",IF(Rückverfolgung!$B$4&lt;&gt;"",IF(COUNTIFS(Materialeinsatz!$F$2:$F$101,Rückverfolgung!$B$4,Materialeinsatz!$B$2:$B$101,$B96)&gt;0,"Ja",""),IF($F96=Rückverfolgung!$B$3,"Ja","")))</f>
        <v/>
      </c>
      <c r="J96" s="10">
        <f>IF(COUNTA(A96:H96)=0,"",IF(OR(A96="",B96="",C96="",D96="",F96="",G96="",H96=""),"Unvollständig",IF(G96&lt;=0,"Menge prüfen",IF(COUNTIF(Materialeinsatz!$B$2:$B$101,B96)=0,"Ohne Materialeinsatz","OK"))))</f>
        <v/>
      </c>
    </row>
    <row r="97" ht="20" customHeight="1">
      <c r="A97" s="12" t="n"/>
      <c r="B97" s="12" t="n"/>
      <c r="C97" s="21" t="n"/>
      <c r="D97" s="12" t="n"/>
      <c r="E97" s="12" t="n"/>
      <c r="F97" s="12" t="n"/>
      <c r="G97" s="22" t="n"/>
      <c r="H97" s="15" t="n"/>
      <c r="I97" s="9">
        <f>IF(AND(Rückverfolgung!$B$3="",Rückverfolgung!$B$4=""),"",IF(Rückverfolgung!$B$4&lt;&gt;"",IF(COUNTIFS(Materialeinsatz!$F$2:$F$101,Rückverfolgung!$B$4,Materialeinsatz!$B$2:$B$101,$B97)&gt;0,"Ja",""),IF($F97=Rückverfolgung!$B$3,"Ja","")))</f>
        <v/>
      </c>
      <c r="J97" s="9">
        <f>IF(COUNTA(A97:H97)=0,"",IF(OR(A97="",B97="",C97="",D97="",F97="",G97="",H97=""),"Unvollständig",IF(G97&lt;=0,"Menge prüfen",IF(COUNTIF(Materialeinsatz!$B$2:$B$101,B97)=0,"Ohne Materialeinsatz","OK"))))</f>
        <v/>
      </c>
    </row>
    <row r="98" ht="20" customHeight="1">
      <c r="A98" s="12" t="n"/>
      <c r="B98" s="12" t="n"/>
      <c r="C98" s="21" t="n"/>
      <c r="D98" s="12" t="n"/>
      <c r="E98" s="12" t="n"/>
      <c r="F98" s="12" t="n"/>
      <c r="G98" s="22" t="n"/>
      <c r="H98" s="15" t="n"/>
      <c r="I98" s="10">
        <f>IF(AND(Rückverfolgung!$B$3="",Rückverfolgung!$B$4=""),"",IF(Rückverfolgung!$B$4&lt;&gt;"",IF(COUNTIFS(Materialeinsatz!$F$2:$F$101,Rückverfolgung!$B$4,Materialeinsatz!$B$2:$B$101,$B98)&gt;0,"Ja",""),IF($F98=Rückverfolgung!$B$3,"Ja","")))</f>
        <v/>
      </c>
      <c r="J98" s="10">
        <f>IF(COUNTA(A98:H98)=0,"",IF(OR(A98="",B98="",C98="",D98="",F98="",G98="",H98=""),"Unvollständig",IF(G98&lt;=0,"Menge prüfen",IF(COUNTIF(Materialeinsatz!$B$2:$B$101,B98)=0,"Ohne Materialeinsatz","OK"))))</f>
        <v/>
      </c>
    </row>
    <row r="99" ht="20" customHeight="1">
      <c r="A99" s="12" t="n"/>
      <c r="B99" s="12" t="n"/>
      <c r="C99" s="21" t="n"/>
      <c r="D99" s="12" t="n"/>
      <c r="E99" s="12" t="n"/>
      <c r="F99" s="12" t="n"/>
      <c r="G99" s="22" t="n"/>
      <c r="H99" s="15" t="n"/>
      <c r="I99" s="9">
        <f>IF(AND(Rückverfolgung!$B$3="",Rückverfolgung!$B$4=""),"",IF(Rückverfolgung!$B$4&lt;&gt;"",IF(COUNTIFS(Materialeinsatz!$F$2:$F$101,Rückverfolgung!$B$4,Materialeinsatz!$B$2:$B$101,$B99)&gt;0,"Ja",""),IF($F99=Rückverfolgung!$B$3,"Ja","")))</f>
        <v/>
      </c>
      <c r="J99" s="9">
        <f>IF(COUNTA(A99:H99)=0,"",IF(OR(A99="",B99="",C99="",D99="",F99="",G99="",H99=""),"Unvollständig",IF(G99&lt;=0,"Menge prüfen",IF(COUNTIF(Materialeinsatz!$B$2:$B$101,B99)=0,"Ohne Materialeinsatz","OK"))))</f>
        <v/>
      </c>
    </row>
    <row r="100" ht="20" customHeight="1">
      <c r="A100" s="12" t="n"/>
      <c r="B100" s="12" t="n"/>
      <c r="C100" s="21" t="n"/>
      <c r="D100" s="12" t="n"/>
      <c r="E100" s="12" t="n"/>
      <c r="F100" s="12" t="n"/>
      <c r="G100" s="22" t="n"/>
      <c r="H100" s="15" t="n"/>
      <c r="I100" s="10">
        <f>IF(AND(Rückverfolgung!$B$3="",Rückverfolgung!$B$4=""),"",IF(Rückverfolgung!$B$4&lt;&gt;"",IF(COUNTIFS(Materialeinsatz!$F$2:$F$101,Rückverfolgung!$B$4,Materialeinsatz!$B$2:$B$101,$B100)&gt;0,"Ja",""),IF($F100=Rückverfolgung!$B$3,"Ja","")))</f>
        <v/>
      </c>
      <c r="J100" s="10">
        <f>IF(COUNTA(A100:H100)=0,"",IF(OR(A100="",B100="",C100="",D100="",F100="",G100="",H100=""),"Unvollständig",IF(G100&lt;=0,"Menge prüfen",IF(COUNTIF(Materialeinsatz!$B$2:$B$101,B100)=0,"Ohne Materialeinsatz","OK"))))</f>
        <v/>
      </c>
    </row>
    <row r="101" ht="20" customHeight="1">
      <c r="A101" s="12" t="n"/>
      <c r="B101" s="12" t="n"/>
      <c r="C101" s="21" t="n"/>
      <c r="D101" s="12" t="n"/>
      <c r="E101" s="12" t="n"/>
      <c r="F101" s="12" t="n"/>
      <c r="G101" s="22" t="n"/>
      <c r="H101" s="15" t="n"/>
      <c r="I101" s="9">
        <f>IF(AND(Rückverfolgung!$B$3="",Rückverfolgung!$B$4=""),"",IF(Rückverfolgung!$B$4&lt;&gt;"",IF(COUNTIFS(Materialeinsatz!$F$2:$F$101,Rückverfolgung!$B$4,Materialeinsatz!$B$2:$B$101,$B101)&gt;0,"Ja",""),IF($F101=Rückverfolgung!$B$3,"Ja","")))</f>
        <v/>
      </c>
      <c r="J101" s="9">
        <f>IF(COUNTA(A101:H101)=0,"",IF(OR(A101="",B101="",C101="",D101="",F101="",G101="",H101=""),"Unvollständig",IF(G101&lt;=0,"Menge prüfen",IF(COUNTIF(Materialeinsatz!$B$2:$B$101,B101)=0,"Ohne Materialeinsatz","OK"))))</f>
        <v/>
      </c>
    </row>
    <row r="102"/>
    <row r="103" ht="48" customHeight="1">
      <c r="A103" s="16" t="inlineStr">
        <is>
          <t>Eingabehinweis</t>
        </is>
      </c>
      <c r="B103" s="16" t="inlineStr">
        <is>
          <t>Produktionsaufträge in beiden Tabellen exakt identisch schreiben.</t>
        </is>
      </c>
      <c r="C103" s="16" t="n"/>
      <c r="D103" s="16" t="n"/>
      <c r="E103" s="16" t="inlineStr">
        <is>
          <t>Gelbe Zellen sind bearbeitbar; Treffer und Datenstatus werden berechnet.</t>
        </is>
      </c>
      <c r="F103" s="16" t="n"/>
      <c r="G103" s="16" t="n"/>
      <c r="H103" s="16" t="n"/>
      <c r="I103" s="16" t="n"/>
      <c r="J103" s="16" t="n"/>
    </row>
  </sheetData>
  <conditionalFormatting sqref="A2:A101">
    <cfRule type="expression" priority="1" dxfId="2">
      <formula>AND($A2&lt;&gt;"",COUNTIF($A$2:$A$101,$A2)&gt;1)</formula>
    </cfRule>
  </conditionalFormatting>
  <conditionalFormatting sqref="A2:I101">
    <cfRule type="expression" priority="2" dxfId="0">
      <formula>$I2="Ja"</formula>
    </cfRule>
  </conditionalFormatting>
  <conditionalFormatting sqref="J2:J101">
    <cfRule type="expression" priority="3" dxfId="1">
      <formula>OR($J2="Unvollständig",$J2="Menge prüfen",$J2="Ohne Materialeinsatz")</formula>
    </cfRule>
  </conditionalFormatting>
  <dataValidations count="3">
    <dataValidation sqref="C2:C101" showDropDown="0" showInputMessage="1" showErrorMessage="1" allowBlank="0" errorTitle="Datum außerhalb des Bereichs" error="Geben Sie ein Datum innerhalb der bearbeitbaren Datumsgrenzen ein." promptTitle="Zulässiges Datum" prompt="Das Datum muss zwischen dem frühesten und dem spätesten Parameterdatum liegen." type="date" operator="between">
      <formula1>$L$2</formula1>
      <formula2>$L$3</formula2>
    </dataValidation>
    <dataValidation sqref="G2:G101" showDropDown="0" showInputMessage="1" showErrorMessage="1" allowBlank="0" errorTitle="Menge prüfen" error="Geben Sie eine Dezimalzahl größer null ein." promptTitle="Positive Menge" prompt="Zulässig sind nur Mengen größer null." type="decimal" operator="greaterThan">
      <formula1>0</formula1>
    </dataValidation>
    <dataValidation sqref="H2:H101" showDropDown="0" showInputMessage="1" showErrorMessage="1" allowBlank="0" errorTitle="Einheit nicht zulässig" error="Wählen Sie eine Einheit aus der bearbeitbaren Einheitenliste." promptTitle="Einheit auswählen" prompt="Die Einheitenliste wird im Blatt Hinweise_Parameter gepflegt." type="list">
      <formula1>$K$2:$K$4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5" customWidth="1" min="3" max="3"/>
    <col width="28" customWidth="1" min="4" max="4"/>
    <col width="24" customWidth="1" min="5" max="5"/>
    <col width="20" customWidth="1" min="6" max="6"/>
  </cols>
  <sheetData>
    <row r="1" ht="30" customHeight="1">
      <c r="A1" s="1" t="inlineStr">
        <is>
          <t>Rückverfolgung nach Fertiglos oder Rohstofflos</t>
        </is>
      </c>
      <c r="B1" s="19" t="n"/>
      <c r="C1" s="19" t="n"/>
      <c r="D1" s="19" t="n"/>
      <c r="E1" s="19" t="n"/>
      <c r="F1" s="20" t="n"/>
    </row>
    <row r="2" ht="24" customHeight="1">
      <c r="A2" s="4" t="inlineStr">
        <is>
          <t>Suche: nur ein Feld befüllen</t>
        </is>
      </c>
      <c r="B2" s="4" t="n"/>
      <c r="D2" s="4" t="inlineStr">
        <is>
          <t>Trefferkennzahlen</t>
        </is>
      </c>
      <c r="E2" s="4" t="n"/>
    </row>
    <row r="3" ht="28" customHeight="1">
      <c r="A3" s="5" t="inlineStr">
        <is>
          <t>Gesuchtes Fertiglos</t>
        </is>
      </c>
      <c r="B3" s="17" t="inlineStr">
        <is>
          <t>BEISPIEL-FL-001</t>
        </is>
      </c>
      <c r="D3" s="5" t="inlineStr">
        <is>
          <t>Treffer Materialeinsatz</t>
        </is>
      </c>
      <c r="E3" s="6">
        <f>IF(AND($B$3="",$B$4=""),"",COUNTIF(Materialeinsatz!$I$2:$I$101,"Ja"))</f>
        <v/>
      </c>
    </row>
    <row r="4" ht="28" customHeight="1">
      <c r="A4" s="7" t="inlineStr">
        <is>
          <t>Gesuchtes Rohstofflos</t>
        </is>
      </c>
      <c r="B4" s="17" t="inlineStr"/>
      <c r="D4" s="7" t="inlineStr">
        <is>
          <t>Treffer Fertiglose</t>
        </is>
      </c>
      <c r="E4" s="8">
        <f>IF(AND($B$3="",$B$4=""),"",COUNTIF(Fertiglose!$I$2:$I$101,"Ja"))</f>
        <v/>
      </c>
    </row>
    <row r="5" ht="28" customHeight="1">
      <c r="A5" s="5" t="n"/>
      <c r="B5" s="5" t="n"/>
      <c r="D5" s="5" t="inlineStr">
        <is>
          <t>Suchstatus</t>
        </is>
      </c>
      <c r="E5" s="9">
        <f>IF(AND($B$3="",$B$4=""),"Kein Suchlos",IF(AND($B$3&lt;&gt;"",$B$4&lt;&gt;""),"Nur ein Suchlos eingeben",IF(E3+E4=0,"Keine Treffer","Treffer vorhanden")))</f>
        <v/>
      </c>
    </row>
    <row r="6"/>
    <row r="7"/>
    <row r="8" ht="24" customHeight="1">
      <c r="A8" s="4" t="inlineStr">
        <is>
          <t>Vorgehen zum Anzeigen der fallbezogenen Treffer</t>
        </is>
      </c>
      <c r="B8" s="4" t="n"/>
      <c r="C8" s="4" t="n"/>
      <c r="D8" s="4" t="n"/>
      <c r="E8" s="4" t="n"/>
      <c r="F8" s="4" t="n"/>
    </row>
    <row r="9" ht="38" customHeight="1">
      <c r="A9" s="5" t="inlineStr">
        <is>
          <t>1. Für die Vorwärtsverfolgung ein Fertiglos in B3 eintragen und B4 leer lassen.</t>
        </is>
      </c>
      <c r="B9" s="5" t="n"/>
      <c r="C9" s="5" t="n"/>
      <c r="D9" s="5" t="n"/>
      <c r="E9" s="5" t="n"/>
      <c r="F9" s="5" t="n"/>
    </row>
    <row r="10" ht="38" customHeight="1">
      <c r="A10" s="7" t="inlineStr">
        <is>
          <t>2. Für die Rückwärtsverfolgung ein Rohstofflos in B4 eintragen und B3 leer lassen.</t>
        </is>
      </c>
      <c r="B10" s="7" t="n"/>
      <c r="C10" s="7" t="n"/>
      <c r="D10" s="7" t="n"/>
      <c r="E10" s="7" t="n"/>
      <c r="F10" s="7" t="n"/>
    </row>
    <row r="11" ht="38" customHeight="1">
      <c r="A11" s="5" t="inlineStr">
        <is>
          <t>3. Im Blatt Materialeinsatz die Spalte Treffer auf „Ja“ filtern, um eingesetzte Rohstofflose zu sehen.</t>
        </is>
      </c>
      <c r="B11" s="5" t="n"/>
      <c r="C11" s="5" t="n"/>
      <c r="D11" s="5" t="n"/>
      <c r="E11" s="5" t="n"/>
      <c r="F11" s="5" t="n"/>
    </row>
    <row r="12" ht="38" customHeight="1">
      <c r="A12" s="7" t="inlineStr">
        <is>
          <t>4. Im Blatt Fertiglose die Spalte Treffer auf „Ja“ filtern, um betroffene Fertiglose zu sehen.</t>
        </is>
      </c>
      <c r="B12" s="7" t="n"/>
      <c r="C12" s="7" t="n"/>
      <c r="D12" s="7" t="n"/>
      <c r="E12" s="7" t="n"/>
      <c r="F12" s="7" t="n"/>
    </row>
    <row r="13" ht="38" customHeight="1">
      <c r="A13" s="5" t="inlineStr">
        <is>
          <t>5. Bei null Treffern Schreibweise und Produktionsauftrag prüfen; unbekannte Lose bleiben ohne Treffer.</t>
        </is>
      </c>
      <c r="B13" s="5" t="n"/>
      <c r="C13" s="5" t="n"/>
      <c r="D13" s="5" t="n"/>
      <c r="E13" s="5" t="n"/>
      <c r="F13" s="5" t="n"/>
    </row>
    <row r="14"/>
    <row r="15"/>
    <row r="16" ht="24" customHeight="1">
      <c r="A16" s="4" t="inlineStr">
        <is>
          <t>Wichtiger Verknüpfungshinweis</t>
        </is>
      </c>
      <c r="B16" s="4" t="n"/>
      <c r="C16" s="4" t="n"/>
      <c r="D16" s="4" t="n"/>
      <c r="E16" s="4" t="n"/>
      <c r="F16" s="4" t="n"/>
    </row>
    <row r="17" ht="52" customHeight="1">
      <c r="A17" s="7" t="inlineStr">
        <is>
          <t>Die Produktionsauftragsnummer muss in Materialeinsatz und Fertiglose exakt identisch geschrieben sein. Diese Datei führt keine automatische Stammdatenbereinigung durch.</t>
        </is>
      </c>
      <c r="B17" s="7" t="n"/>
      <c r="C17" s="7" t="n"/>
      <c r="D17" s="7" t="n"/>
      <c r="E17" s="7" t="n"/>
      <c r="F17" s="7" t="n"/>
    </row>
  </sheetData>
  <mergeCells count="1">
    <mergeCell ref="A1:F1"/>
  </mergeCells>
  <conditionalFormatting sqref="E5">
    <cfRule type="expression" priority="1" dxfId="0">
      <formula>$E$5="Treffer vorhanden"</formula>
    </cfRule>
    <cfRule type="expression" priority="2" dxfId="1">
      <formula>OR($E$5="Keine Treffer",$E$5="Nur ein Suchlos eingeben")</formula>
    </cfRule>
  </conditionalFormatting>
  <dataValidations count="2">
    <dataValidation sqref="B3" showDropDown="0" showInputMessage="1" showErrorMessage="1" allowBlank="0" errorTitle="Nur ein Suchlos" error="Leeren Sie das andere Suchfeld. Fertiglos und Rohstofflos dürfen nicht gleichzeitig gefüllt sein." promptTitle="Fertiglossuche" prompt="Für diese Suchrichtung muss das Rohstofflosfeld leer bleiben." type="custom">
      <formula1>=OR(B3="",B4="")</formula1>
    </dataValidation>
    <dataValidation sqref="B4" showDropDown="0" showInputMessage="1" showErrorMessage="1" allowBlank="0" errorTitle="Nur ein Suchlos" error="Leeren Sie das andere Suchfeld. Fertiglos und Rohstofflos dürfen nicht gleichzeitig gefüllt sein." promptTitle="Rohstofflossuche" prompt="Für diese Suchrichtung muss das Fertiglosfeld leer bleiben." type="custom">
      <formula1>=OR(B3="",B4="")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 ht="30" customHeight="1">
      <c r="A1" s="1" t="inlineStr">
        <is>
          <t>Hinweise und bearbeitbare Parameter</t>
        </is>
      </c>
      <c r="B1" s="19" t="n"/>
      <c r="C1" s="19" t="n"/>
      <c r="D1" s="19" t="n"/>
      <c r="E1" s="19" t="n"/>
      <c r="F1" s="20" t="n"/>
    </row>
    <row r="2"/>
    <row r="3" ht="24" customHeight="1">
      <c r="A3" s="4" t="inlineStr">
        <is>
          <t>Zweck und Nutzung</t>
        </is>
      </c>
      <c r="B3" s="4" t="n"/>
      <c r="C3" s="4" t="n"/>
      <c r="D3" s="4" t="n"/>
      <c r="E3" s="4" t="n"/>
      <c r="F3" s="4" t="n"/>
    </row>
    <row r="4" ht="38" customHeight="1">
      <c r="A4" s="7" t="inlineStr">
        <is>
          <t>Zweck</t>
        </is>
      </c>
      <c r="B4" s="7" t="inlineStr">
        <is>
          <t>Dokumentation der Losgenealogie über den gemeinsamen Verknüpfungsschlüssel Produktionsauftrag.</t>
        </is>
      </c>
      <c r="C4" s="7" t="n"/>
      <c r="D4" s="7" t="n"/>
      <c r="E4" s="7" t="n"/>
      <c r="F4" s="7" t="n"/>
    </row>
    <row r="5" ht="38" customHeight="1">
      <c r="A5" s="5" t="inlineStr">
        <is>
          <t>Entscheidung 1</t>
        </is>
      </c>
      <c r="B5" s="5" t="inlineStr">
        <is>
          <t>Welche Rohstofflose wurden für ein bestimmtes Fertiglos eingesetzt?</t>
        </is>
      </c>
      <c r="C5" s="5" t="n"/>
      <c r="D5" s="5" t="n"/>
      <c r="E5" s="5" t="n"/>
      <c r="F5" s="5" t="n"/>
    </row>
    <row r="6" ht="38" customHeight="1">
      <c r="A6" s="7" t="inlineStr">
        <is>
          <t>Entscheidung 2</t>
        </is>
      </c>
      <c r="B6" s="7" t="inlineStr">
        <is>
          <t>Welche Fertiglose sind bei Auffälligkeit eines Rohstoffloses zu betrachten?</t>
        </is>
      </c>
      <c r="C6" s="7" t="n"/>
      <c r="D6" s="7" t="n"/>
      <c r="E6" s="7" t="n"/>
      <c r="F6" s="7" t="n"/>
    </row>
    <row r="7" ht="38" customHeight="1">
      <c r="A7" s="5" t="inlineStr">
        <is>
          <t>Nutzung</t>
        </is>
      </c>
      <c r="B7" s="5" t="inlineStr">
        <is>
          <t>Für Produktionsplanung, Fertigungssteuerung und interne Qualitätssicherung ohne personenbezogene Zuordnung.</t>
        </is>
      </c>
      <c r="C7" s="5" t="n"/>
      <c r="D7" s="5" t="n"/>
      <c r="E7" s="5" t="n"/>
      <c r="F7" s="5" t="n"/>
    </row>
    <row r="8"/>
    <row r="9" ht="24" customHeight="1">
      <c r="A9" s="4" t="inlineStr">
        <is>
          <t>Bearbeitbare Parameter</t>
        </is>
      </c>
      <c r="B9" s="4" t="n"/>
      <c r="C9" s="4" t="n"/>
      <c r="D9" s="4" t="n"/>
      <c r="E9" s="4" t="n"/>
      <c r="F9" s="4" t="n"/>
    </row>
    <row r="10">
      <c r="A10" s="11" t="inlineStr">
        <is>
          <t>Parameter</t>
        </is>
      </c>
      <c r="B10" s="11" t="inlineStr">
        <is>
          <t>Wert</t>
        </is>
      </c>
      <c r="C10" s="11" t="inlineStr">
        <is>
          <t>Hinweis</t>
        </is>
      </c>
    </row>
    <row r="11" ht="32" customHeight="1">
      <c r="A11" s="5" t="inlineStr">
        <is>
          <t>Frühestes Datum</t>
        </is>
      </c>
      <c r="B11" s="21" t="n">
        <v>43831</v>
      </c>
      <c r="C11" s="5" t="inlineStr">
        <is>
          <t>Untergrenze für Datumswerte in beiden Datentabellen.</t>
        </is>
      </c>
    </row>
    <row r="12" ht="32" customHeight="1">
      <c r="A12" s="7" t="inlineStr">
        <is>
          <t>Spätestes Datum</t>
        </is>
      </c>
      <c r="B12" s="21" t="n">
        <v>46274</v>
      </c>
      <c r="C12" s="7" t="inlineStr">
        <is>
          <t>Obergrenze für Datumswerte in beiden Datentabellen.</t>
        </is>
      </c>
    </row>
    <row r="13"/>
    <row r="14" ht="32" customHeight="1">
      <c r="A14" s="7" t="inlineStr">
        <is>
          <t>Einheitenliste</t>
        </is>
      </c>
      <c r="B14" s="18" t="inlineStr">
        <is>
          <t>kg</t>
        </is>
      </c>
      <c r="C14" s="7" t="inlineStr">
        <is>
          <t>Die drei Werte speisen die Auswahllisten der Eingabeblätter.</t>
        </is>
      </c>
    </row>
    <row r="15" ht="32" customHeight="1">
      <c r="A15" s="5" t="n"/>
      <c r="B15" s="18" t="inlineStr">
        <is>
          <t>l</t>
        </is>
      </c>
      <c r="C15" s="5" t="inlineStr">
        <is>
          <t>Leere oder doppelte Einträge sollten vermieden werden.</t>
        </is>
      </c>
    </row>
    <row r="16" ht="32" customHeight="1">
      <c r="A16" s="7" t="n"/>
      <c r="B16" s="18" t="inlineStr">
        <is>
          <t>Stück</t>
        </is>
      </c>
      <c r="C16" s="7" t="inlineStr">
        <is>
          <t>Änderungen gelten für neue Eingaben in beiden Datentabellen.</t>
        </is>
      </c>
    </row>
    <row r="17"/>
    <row r="18" ht="24" customHeight="1">
      <c r="A18" s="4" t="inlineStr">
        <is>
          <t>Arbeitsablauf</t>
        </is>
      </c>
      <c r="B18" s="4" t="n"/>
      <c r="C18" s="4" t="n"/>
      <c r="D18" s="4" t="n"/>
      <c r="E18" s="4" t="n"/>
      <c r="F18" s="4" t="n"/>
    </row>
    <row r="19" ht="34" customHeight="1">
      <c r="A19" s="5" t="inlineStr">
        <is>
          <t>1. Materialeinsätze und Fertigmeldungen mit identischen Produktionsauftragsnummern erfassen.</t>
        </is>
      </c>
      <c r="B19" s="5" t="n"/>
      <c r="C19" s="5" t="n"/>
      <c r="D19" s="5" t="n"/>
      <c r="E19" s="5" t="n"/>
      <c r="F19" s="5" t="n"/>
    </row>
    <row r="20" ht="34" customHeight="1">
      <c r="A20" s="7" t="inlineStr">
        <is>
          <t>2. Im Blatt Rückverfolgung genau ein Suchlos eintragen.</t>
        </is>
      </c>
      <c r="B20" s="7" t="n"/>
      <c r="C20" s="7" t="n"/>
      <c r="D20" s="7" t="n"/>
      <c r="E20" s="7" t="n"/>
      <c r="F20" s="7" t="n"/>
    </row>
    <row r="21" ht="34" customHeight="1">
      <c r="A21" s="5" t="inlineStr">
        <is>
          <t>3. Im passenden Eingabeblatt die Spalte Treffer auf „Ja“ filtern.</t>
        </is>
      </c>
      <c r="B21" s="5" t="n"/>
      <c r="C21" s="5" t="n"/>
      <c r="D21" s="5" t="n"/>
      <c r="E21" s="5" t="n"/>
      <c r="F21" s="5" t="n"/>
    </row>
    <row r="22" ht="34" customHeight="1">
      <c r="A22" s="7" t="inlineStr">
        <is>
          <t>4. Auffällige Datenstatus prüfen; Freigaben oder weitere Maßnahmen außerhalb dieser Datei entscheiden.</t>
        </is>
      </c>
      <c r="B22" s="7" t="n"/>
      <c r="C22" s="7" t="n"/>
      <c r="D22" s="7" t="n"/>
      <c r="E22" s="7" t="n"/>
      <c r="F22" s="7" t="n"/>
    </row>
    <row r="23"/>
    <row r="24" ht="24" customHeight="1">
      <c r="A24" s="4" t="inlineStr">
        <is>
          <t>Abgrenzung</t>
        </is>
      </c>
      <c r="B24" s="4" t="n"/>
      <c r="C24" s="4" t="n"/>
      <c r="D24" s="4" t="n"/>
      <c r="E24" s="4" t="n"/>
      <c r="F24" s="4" t="n"/>
    </row>
    <row r="25" ht="34" customHeight="1">
      <c r="A25" s="5" t="inlineStr">
        <is>
          <t>Die Datei dokumentiert ausschließlich die Losgenealogie.</t>
        </is>
      </c>
      <c r="B25" s="5" t="n"/>
      <c r="C25" s="5" t="n"/>
      <c r="D25" s="5" t="n"/>
      <c r="E25" s="5" t="n"/>
      <c r="F25" s="5" t="n"/>
    </row>
    <row r="26" ht="34" customHeight="1">
      <c r="A26" s="7" t="inlineStr">
        <is>
          <t>Sie ersetzt weder Bestandsführung, Stückliste, Prüfprotokoll noch Freigabeentscheidung.</t>
        </is>
      </c>
      <c r="B26" s="7" t="n"/>
      <c r="C26" s="7" t="n"/>
      <c r="D26" s="7" t="n"/>
      <c r="E26" s="7" t="n"/>
      <c r="F26" s="7" t="n"/>
    </row>
    <row r="27" ht="34" customHeight="1">
      <c r="A27" s="5" t="inlineStr">
        <is>
          <t>Sie ersetzt weder Rückrufplanung noch ERP-/MES-Funktionen.</t>
        </is>
      </c>
      <c r="B27" s="5" t="n"/>
      <c r="C27" s="5" t="n"/>
      <c r="D27" s="5" t="n"/>
      <c r="E27" s="5" t="n"/>
      <c r="F27" s="5" t="n"/>
    </row>
    <row r="28" ht="34" customHeight="1">
      <c r="A28" s="7" t="inlineStr">
        <is>
          <t>Es bestehen keine Echtzeitsynchronisierung und keine externe Verknüpfung.</t>
        </is>
      </c>
      <c r="B28" s="7" t="n"/>
      <c r="C28" s="7" t="n"/>
      <c r="D28" s="7" t="n"/>
      <c r="E28" s="7" t="n"/>
      <c r="F28" s="7" t="n"/>
    </row>
    <row r="29" ht="34" customHeight="1">
      <c r="A29" s="5" t="inlineStr">
        <is>
          <t>Datumsgrenzen und Einheiten sind betriebliche Annahmen, keine festgeschriebene Norm oder Freigabe.</t>
        </is>
      </c>
      <c r="B29" s="5" t="n"/>
      <c r="C29" s="5" t="n"/>
      <c r="D29" s="5" t="n"/>
      <c r="E29" s="5" t="n"/>
      <c r="F29" s="5" t="n"/>
    </row>
  </sheetData>
  <mergeCells count="1">
    <mergeCell ref="A1:F1"/>
  </mergeCells>
  <dataValidations count="2">
    <dataValidation sqref="B11" showDropDown="0" showInputMessage="0" showErrorMessage="1" allowBlank="0" errorTitle="Datumsgrenze prüfen" error="Das früheste Datum darf nicht nach dem spätesten Datum liegen." type="custom">
      <formula1>=AND(ISNUMBER(B11),B11&lt;=$B$12)</formula1>
    </dataValidation>
    <dataValidation sqref="B12" showDropDown="0" showInputMessage="0" showErrorMessage="1" allowBlank="0" errorTitle="Datumsgrenze prüfen" error="Das späteste Datum darf nicht vor dem frühesten Datum liegen." type="custom">
      <formula1>=AND(ISNUMBER(B12),B12&gt;=$B$11)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2026-09-09T19:45:01Z</dcterms:created>
  <dcterms:modified xmlns:dcterms="http://purl.org/dc/terms/" xmlns:xsi="http://www.w3.org/2001/XMLSchema-instance" xsi:type="dcterms:W3CDTF">2026-09-09T19:45:03+00:00Z</dcterms:modified>
</cp:coreProperties>
</file>